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Стартовый мониториг2025-2026 учебный год\"/>
    </mc:Choice>
  </mc:AlternateContent>
  <bookViews>
    <workbookView xWindow="-105" yWindow="-105" windowWidth="23250" windowHeight="12450" firstSheet="1" activeTab="1"/>
  </bookViews>
  <sheets>
    <sheet name="Группа раннего возраста" sheetId="1" r:id="rId1"/>
    <sheet name="Предшкольная группа" sheetId="4" r:id="rId2"/>
  </sheets>
  <definedNames>
    <definedName name="_xlnm._FilterDatabase" localSheetId="1" hidden="1">'Предшкольная группа'!$C$13:$GR$13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4" l="1"/>
  <c r="L48" i="4"/>
  <c r="L47" i="4"/>
  <c r="J49" i="4"/>
  <c r="J48" i="4"/>
  <c r="J47" i="4"/>
  <c r="H49" i="4"/>
  <c r="H48" i="4"/>
  <c r="F48" i="4"/>
  <c r="F49" i="4"/>
  <c r="D48" i="4"/>
  <c r="H47" i="4"/>
  <c r="F47" i="4"/>
  <c r="D53" i="4"/>
  <c r="D52" i="4"/>
  <c r="D51" i="4"/>
  <c r="D49" i="4"/>
  <c r="D47" i="4"/>
  <c r="D44" i="4"/>
  <c r="D43" i="4"/>
  <c r="D42" i="4"/>
  <c r="H40" i="4"/>
  <c r="H39" i="4"/>
  <c r="H38" i="4"/>
  <c r="F40" i="4"/>
  <c r="F39" i="4"/>
  <c r="F38" i="4"/>
  <c r="D40" i="4"/>
  <c r="D39" i="4"/>
  <c r="D38" i="4"/>
  <c r="D35" i="4"/>
  <c r="D34" i="4"/>
  <c r="D33" i="4"/>
  <c r="U30" i="4" l="1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BD30" i="4"/>
  <c r="BE30" i="4"/>
  <c r="BF30" i="4"/>
  <c r="BG30" i="4"/>
  <c r="BH30" i="4"/>
  <c r="BI30" i="4"/>
  <c r="BJ30" i="4"/>
  <c r="BK30" i="4"/>
  <c r="BL30" i="4"/>
  <c r="BM30" i="4"/>
  <c r="BN30" i="4"/>
  <c r="BO30" i="4"/>
  <c r="BP30" i="4"/>
  <c r="BQ30" i="4"/>
  <c r="BR30" i="4"/>
  <c r="BS30" i="4"/>
  <c r="BT30" i="4"/>
  <c r="BU30" i="4"/>
  <c r="BV30" i="4"/>
  <c r="BW30" i="4"/>
  <c r="BX30" i="4"/>
  <c r="BY30" i="4"/>
  <c r="BZ30" i="4"/>
  <c r="CA30" i="4"/>
  <c r="CB30" i="4"/>
  <c r="CC30" i="4"/>
  <c r="CD30" i="4"/>
  <c r="CE30" i="4"/>
  <c r="CF30" i="4"/>
  <c r="CG30" i="4"/>
  <c r="CH30" i="4"/>
  <c r="CI30" i="4"/>
  <c r="CJ30" i="4"/>
  <c r="CK30" i="4"/>
  <c r="CL30" i="4"/>
  <c r="CM30" i="4"/>
  <c r="CN30" i="4"/>
  <c r="CO30" i="4"/>
  <c r="CP30" i="4"/>
  <c r="CQ30" i="4"/>
  <c r="CR30" i="4"/>
  <c r="CS30" i="4"/>
  <c r="CT30" i="4"/>
  <c r="CU30" i="4"/>
  <c r="CV30" i="4"/>
  <c r="CW30" i="4"/>
  <c r="CX30" i="4"/>
  <c r="CY30" i="4"/>
  <c r="CZ30" i="4"/>
  <c r="DA30" i="4"/>
  <c r="DB30" i="4"/>
  <c r="DC30" i="4"/>
  <c r="DD30" i="4"/>
  <c r="DE30" i="4"/>
  <c r="DF30" i="4"/>
  <c r="DG30" i="4"/>
  <c r="DH30" i="4"/>
  <c r="DI30" i="4"/>
  <c r="DJ30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EA30" i="4"/>
  <c r="EB30" i="4"/>
  <c r="EC30" i="4"/>
  <c r="ED30" i="4"/>
  <c r="EE30" i="4"/>
  <c r="EF30" i="4"/>
  <c r="EG30" i="4"/>
  <c r="EH30" i="4"/>
  <c r="EI30" i="4"/>
  <c r="EJ30" i="4"/>
  <c r="EK30" i="4"/>
  <c r="EL30" i="4"/>
  <c r="EM30" i="4"/>
  <c r="EN30" i="4"/>
  <c r="EO30" i="4"/>
  <c r="EP30" i="4"/>
  <c r="EQ30" i="4"/>
  <c r="ER30" i="4"/>
  <c r="ES30" i="4"/>
  <c r="ET30" i="4"/>
  <c r="EU30" i="4"/>
  <c r="EV30" i="4"/>
  <c r="EW30" i="4"/>
  <c r="EX30" i="4"/>
  <c r="EY30" i="4"/>
  <c r="EZ30" i="4"/>
  <c r="FA30" i="4"/>
  <c r="FB30" i="4"/>
  <c r="FC30" i="4"/>
  <c r="FD30" i="4"/>
  <c r="FE30" i="4"/>
  <c r="FF30" i="4"/>
  <c r="FG30" i="4"/>
  <c r="FH30" i="4"/>
  <c r="FI30" i="4"/>
  <c r="FJ30" i="4"/>
  <c r="FK30" i="4"/>
  <c r="FL30" i="4"/>
  <c r="FM30" i="4"/>
  <c r="FN30" i="4"/>
  <c r="FO30" i="4"/>
  <c r="FP30" i="4"/>
  <c r="FQ30" i="4"/>
  <c r="FR30" i="4"/>
  <c r="FS30" i="4"/>
  <c r="FT30" i="4"/>
  <c r="FU30" i="4"/>
  <c r="FV30" i="4"/>
  <c r="FW30" i="4"/>
  <c r="FX30" i="4"/>
  <c r="FY30" i="4"/>
  <c r="FZ30" i="4"/>
  <c r="GA30" i="4"/>
  <c r="GB30" i="4"/>
  <c r="GC30" i="4"/>
  <c r="GD30" i="4"/>
  <c r="GE30" i="4"/>
  <c r="GF30" i="4"/>
  <c r="GG30" i="4"/>
  <c r="GH30" i="4"/>
  <c r="GI30" i="4"/>
  <c r="GJ30" i="4"/>
  <c r="GK30" i="4"/>
  <c r="GL30" i="4"/>
  <c r="GM30" i="4"/>
  <c r="GN30" i="4"/>
  <c r="GO30" i="4"/>
  <c r="GP30" i="4"/>
  <c r="GQ30" i="4"/>
  <c r="GR30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C30" i="4"/>
  <c r="GQ29" i="4" l="1"/>
  <c r="GN29" i="4"/>
  <c r="GK29" i="4"/>
  <c r="GH29" i="4"/>
  <c r="GE29" i="4"/>
  <c r="GB29" i="4"/>
  <c r="FY29" i="4"/>
  <c r="FV29" i="4"/>
  <c r="FR29" i="4"/>
  <c r="FP29" i="4"/>
  <c r="FM29" i="4"/>
  <c r="FJ29" i="4"/>
  <c r="FG29" i="4"/>
  <c r="FD29" i="4"/>
  <c r="FA29" i="4"/>
  <c r="EX29" i="4"/>
  <c r="EU29" i="4"/>
  <c r="ER29" i="4"/>
  <c r="EO29" i="4"/>
  <c r="EL29" i="4"/>
  <c r="EI29" i="4"/>
  <c r="EF29" i="4"/>
  <c r="EC29" i="4"/>
  <c r="DZ29" i="4"/>
  <c r="DW29" i="4"/>
  <c r="DT29" i="4"/>
  <c r="DQ29" i="4"/>
  <c r="DN29" i="4"/>
  <c r="DK29" i="4"/>
  <c r="DH29" i="4"/>
  <c r="DE29" i="4"/>
  <c r="DB29" i="4"/>
  <c r="CY29" i="4"/>
  <c r="CV29" i="4"/>
  <c r="CS29" i="4"/>
  <c r="CP29" i="4"/>
  <c r="CM29" i="4"/>
  <c r="CJ29" i="4"/>
  <c r="CG29" i="4"/>
  <c r="CD29" i="4"/>
  <c r="CA29" i="4"/>
  <c r="BX29" i="4"/>
  <c r="BU29" i="4"/>
  <c r="BR29" i="4"/>
  <c r="BO29" i="4"/>
  <c r="BL29" i="4"/>
  <c r="BI29" i="4"/>
  <c r="BF29" i="4"/>
  <c r="BC29" i="4"/>
  <c r="AZ29" i="4"/>
  <c r="AW29" i="4"/>
  <c r="AT29" i="4"/>
  <c r="AQ29" i="4"/>
  <c r="AN29" i="4"/>
  <c r="AK29" i="4"/>
  <c r="AH29" i="4"/>
  <c r="AE29" i="4"/>
  <c r="AB29" i="4"/>
  <c r="Y29" i="4"/>
  <c r="V29" i="4"/>
  <c r="S29" i="4"/>
  <c r="P29" i="4"/>
  <c r="M29" i="4"/>
  <c r="J29" i="4"/>
  <c r="G29" i="4"/>
  <c r="D29" i="4"/>
  <c r="GR29" i="4" l="1"/>
  <c r="GP29" i="4"/>
  <c r="GO29" i="4"/>
  <c r="GM29" i="4"/>
  <c r="GL29" i="4"/>
  <c r="GJ29" i="4"/>
  <c r="GI29" i="4"/>
  <c r="GG29" i="4"/>
  <c r="GF29" i="4"/>
  <c r="GD29" i="4"/>
  <c r="GC29" i="4"/>
  <c r="GA29" i="4"/>
  <c r="FZ29" i="4"/>
  <c r="FX29" i="4"/>
  <c r="FW29" i="4"/>
  <c r="FU29" i="4"/>
  <c r="FT29" i="4"/>
  <c r="FS29" i="4"/>
  <c r="FQ29" i="4"/>
  <c r="FO29" i="4"/>
  <c r="FN29" i="4"/>
  <c r="FL29" i="4"/>
  <c r="FK29" i="4"/>
  <c r="FI29" i="4"/>
  <c r="FH29" i="4"/>
  <c r="FF29" i="4"/>
  <c r="FE29" i="4"/>
  <c r="FC29" i="4"/>
  <c r="FB29" i="4"/>
  <c r="EZ29" i="4"/>
  <c r="EY29" i="4"/>
  <c r="EW29" i="4"/>
  <c r="EV29" i="4"/>
  <c r="ET29" i="4"/>
  <c r="ES29" i="4"/>
  <c r="EQ29" i="4"/>
  <c r="EP29" i="4"/>
  <c r="EN29" i="4"/>
  <c r="EM29" i="4"/>
  <c r="EK29" i="4"/>
  <c r="EJ29" i="4"/>
  <c r="EH29" i="4"/>
  <c r="EG29" i="4"/>
  <c r="EE29" i="4"/>
  <c r="ED29" i="4"/>
  <c r="EB29" i="4"/>
  <c r="EA29" i="4"/>
  <c r="DY29" i="4"/>
  <c r="DX29" i="4"/>
  <c r="DV29" i="4"/>
  <c r="DU29" i="4"/>
  <c r="DS29" i="4"/>
  <c r="DR29" i="4"/>
  <c r="DP29" i="4"/>
  <c r="DO29" i="4"/>
  <c r="DM29" i="4"/>
  <c r="DL29" i="4"/>
  <c r="DJ29" i="4"/>
  <c r="DI29" i="4"/>
  <c r="DG29" i="4"/>
  <c r="DF29" i="4"/>
  <c r="DD29" i="4"/>
  <c r="DC29" i="4"/>
  <c r="DA29" i="4"/>
  <c r="CZ29" i="4"/>
  <c r="CX29" i="4"/>
  <c r="CW29" i="4"/>
  <c r="CU29" i="4"/>
  <c r="CT29" i="4"/>
  <c r="CR29" i="4"/>
  <c r="CQ29" i="4"/>
  <c r="CO29" i="4"/>
  <c r="CN29" i="4"/>
  <c r="CL29" i="4"/>
  <c r="CK29" i="4"/>
  <c r="CI29" i="4"/>
  <c r="CH29" i="4"/>
  <c r="CF29" i="4"/>
  <c r="CE29" i="4"/>
  <c r="CC29" i="4"/>
  <c r="CB29" i="4"/>
  <c r="BZ29" i="4"/>
  <c r="BY29" i="4"/>
  <c r="BW29" i="4"/>
  <c r="BV29" i="4"/>
  <c r="BT29" i="4"/>
  <c r="BS29" i="4"/>
  <c r="BQ29" i="4"/>
  <c r="BP29" i="4"/>
  <c r="BN29" i="4"/>
  <c r="BM29" i="4"/>
  <c r="BK29" i="4"/>
  <c r="BJ29" i="4"/>
  <c r="BH29" i="4"/>
  <c r="BG29" i="4"/>
  <c r="BE29" i="4"/>
  <c r="BD29" i="4"/>
  <c r="BB29" i="4"/>
  <c r="BA29" i="4"/>
  <c r="AY29" i="4"/>
  <c r="AX29" i="4"/>
  <c r="AV29" i="4"/>
  <c r="AU29" i="4"/>
  <c r="AS29" i="4"/>
  <c r="AR29" i="4"/>
  <c r="AP29" i="4"/>
  <c r="AO29" i="4"/>
  <c r="AM29" i="4"/>
  <c r="AL29" i="4"/>
  <c r="AJ29" i="4"/>
  <c r="AI29" i="4"/>
  <c r="AG29" i="4"/>
  <c r="AF29" i="4"/>
  <c r="AD29" i="4"/>
  <c r="AC29" i="4"/>
  <c r="AA29" i="4"/>
  <c r="Z29" i="4"/>
  <c r="X29" i="4"/>
  <c r="W29" i="4"/>
  <c r="U29" i="4"/>
  <c r="T29" i="4"/>
  <c r="R29" i="4"/>
  <c r="Q29" i="4"/>
  <c r="O29" i="4"/>
  <c r="N29" i="4"/>
  <c r="L29" i="4"/>
  <c r="K29" i="4"/>
  <c r="I29" i="4"/>
  <c r="H29" i="4"/>
  <c r="F29" i="4"/>
  <c r="E29" i="4"/>
  <c r="C29" i="4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53" i="4"/>
  <c r="E52" i="4"/>
  <c r="E51" i="4"/>
  <c r="M47" i="4"/>
  <c r="M48" i="4"/>
  <c r="M49" i="4"/>
  <c r="K47" i="4"/>
  <c r="K48" i="4"/>
  <c r="K49" i="4"/>
  <c r="I47" i="4"/>
  <c r="I48" i="4"/>
  <c r="I49" i="4"/>
  <c r="G47" i="4"/>
  <c r="G48" i="4"/>
  <c r="G49" i="4"/>
  <c r="E47" i="4"/>
  <c r="E48" i="4"/>
  <c r="E49" i="4"/>
  <c r="E44" i="4"/>
  <c r="E42" i="4"/>
  <c r="E43" i="4"/>
  <c r="I38" i="4"/>
  <c r="I39" i="4"/>
  <c r="I40" i="4"/>
  <c r="G38" i="4"/>
  <c r="G39" i="4"/>
  <c r="G40" i="4"/>
  <c r="E38" i="4"/>
  <c r="E39" i="4"/>
  <c r="E40" i="4"/>
  <c r="E33" i="4"/>
  <c r="E34" i="4"/>
  <c r="E35" i="4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F50" i="4" l="1"/>
  <c r="E44" i="1"/>
  <c r="D44" i="1" s="1"/>
  <c r="D47" i="1" s="1"/>
  <c r="L50" i="4"/>
  <c r="M50" i="4"/>
  <c r="K50" i="4"/>
  <c r="J50" i="4"/>
  <c r="H50" i="4"/>
  <c r="I50" i="4"/>
  <c r="G50" i="4"/>
  <c r="I41" i="4"/>
  <c r="H41" i="4"/>
  <c r="G41" i="4"/>
  <c r="F41" i="4"/>
  <c r="E54" i="4"/>
  <c r="D36" i="4"/>
  <c r="D45" i="4"/>
  <c r="F61" i="1"/>
  <c r="G61" i="1"/>
  <c r="F49" i="1"/>
  <c r="F52" i="1" s="1"/>
  <c r="G52" i="1"/>
  <c r="D56" i="1"/>
  <c r="D65" i="1"/>
  <c r="D50" i="4"/>
  <c r="D54" i="4"/>
  <c r="E50" i="4"/>
  <c r="E56" i="1"/>
  <c r="D61" i="1"/>
  <c r="E45" i="4"/>
  <c r="E65" i="1"/>
  <c r="E41" i="4"/>
  <c r="E52" i="1"/>
  <c r="D41" i="4"/>
  <c r="E36" i="4"/>
  <c r="E61" i="1"/>
  <c r="D52" i="1"/>
  <c r="E47" i="1" l="1"/>
</calcChain>
</file>

<file path=xl/sharedStrings.xml><?xml version="1.0" encoding="utf-8"?>
<sst xmlns="http://schemas.openxmlformats.org/spreadsheetml/2006/main" count="694" uniqueCount="568">
  <si>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</si>
  <si>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</si>
  <si>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</si>
  <si>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</si>
  <si>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</si>
  <si>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</si>
  <si>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</si>
  <si>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</si>
  <si>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</si>
  <si>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</si>
  <si>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</si>
  <si>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</si>
  <si>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</si>
  <si>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</si>
  <si>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</si>
  <si>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</si>
  <si>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</si>
  <si>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</si>
  <si>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</si>
  <si>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</si>
  <si>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</si>
  <si>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</si>
  <si>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</si>
  <si>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</si>
  <si>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</si>
  <si>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</si>
  <si>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</si>
  <si>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</si>
  <si>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</si>
  <si>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</si>
  <si>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</si>
  <si>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</si>
  <si>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</si>
  <si>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</si>
  <si>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</si>
  <si>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</si>
  <si>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</si>
  <si>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</si>
  <si>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</si>
  <si>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</si>
  <si>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</si>
  <si>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</si>
  <si>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</si>
  <si>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</si>
  <si>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</si>
  <si>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</si>
  <si>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</si>
  <si>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</si>
  <si>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</si>
  <si>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</si>
  <si>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</si>
  <si>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</si>
  <si>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</si>
  <si>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</si>
  <si>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</si>
  <si>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</si>
  <si>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</si>
  <si>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</si>
  <si>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</si>
  <si>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</si>
  <si>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</si>
  <si>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</si>
  <si>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</si>
  <si>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</si>
  <si>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</si>
  <si>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</si>
  <si>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</si>
  <si>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</si>
  <si>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</si>
  <si>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</si>
  <si>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</si>
  <si>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</si>
  <si>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</si>
  <si>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</si>
  <si>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</si>
  <si>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</si>
  <si>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</si>
  <si>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</si>
  <si>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</si>
  <si>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</si>
  <si>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</si>
  <si>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</si>
  <si>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</si>
  <si>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</si>
  <si>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</si>
  <si>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</si>
  <si>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</si>
  <si>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</si>
  <si>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</si>
  <si>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</si>
  <si>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</si>
  <si>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</si>
  <si>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</si>
  <si>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</si>
  <si>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</si>
  <si>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</si>
  <si>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</si>
  <si>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</si>
  <si>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</si>
  <si>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</si>
  <si>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</si>
  <si>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</si>
  <si>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</si>
  <si>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</si>
  <si>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</si>
  <si>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</si>
  <si>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</si>
  <si>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</si>
  <si>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</si>
  <si>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</si>
  <si>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</si>
  <si>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</si>
  <si>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</si>
  <si>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</si>
  <si>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</si>
  <si>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</si>
  <si>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</si>
  <si>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</si>
  <si>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</si>
  <si>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</si>
  <si>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</si>
  <si>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</si>
  <si>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</si>
  <si>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</si>
  <si>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</si>
  <si>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</si>
  <si>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</si>
  <si>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</si>
  <si>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</si>
  <si>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</si>
  <si>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</si>
  <si>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</si>
  <si>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</si>
  <si>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</si>
  <si>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</si>
  <si>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</si>
  <si>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</si>
  <si>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</si>
  <si>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</si>
  <si>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</si>
  <si>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</si>
  <si>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</si>
  <si>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</si>
  <si>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</si>
  <si>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</si>
  <si>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</si>
  <si>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</si>
  <si>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слушает, но не понимает</t>
  </si>
  <si>
    <t>использует</t>
  </si>
  <si>
    <t>не использует</t>
  </si>
  <si>
    <t>не рисует</t>
  </si>
  <si>
    <t>пересказывает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</si>
  <si>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</si>
  <si>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</si>
  <si>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</si>
  <si>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</si>
  <si>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</si>
  <si>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</si>
  <si>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</si>
  <si>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</si>
  <si>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</si>
  <si>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</si>
  <si>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</si>
  <si>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</si>
  <si>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</si>
  <si>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</si>
  <si>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</si>
  <si>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</si>
  <si>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</si>
  <si>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</si>
  <si>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</si>
  <si>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</si>
  <si>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</si>
  <si>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</si>
  <si>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</si>
  <si>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</si>
  <si>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</si>
  <si>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</si>
  <si>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</si>
  <si>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</si>
  <si>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</si>
  <si>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</si>
  <si>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</si>
  <si>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</si>
  <si>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</si>
  <si>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</si>
  <si>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</si>
  <si>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</si>
  <si>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</si>
  <si>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</si>
  <si>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</si>
  <si>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</si>
  <si>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</si>
  <si>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</si>
  <si>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</si>
  <si>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</si>
  <si>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</si>
  <si>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</si>
  <si>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</si>
  <si>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произносить</t>
  </si>
  <si>
    <t>пытается сравнивать</t>
  </si>
  <si>
    <t>знает и называет</t>
  </si>
  <si>
    <t>определяет</t>
  </si>
  <si>
    <t>проявляет</t>
  </si>
  <si>
    <t>не проявляет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</si>
  <si>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</si>
  <si>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</si>
  <si>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</si>
  <si>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</si>
  <si>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</si>
  <si>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</si>
  <si>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</si>
  <si>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</si>
  <si>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</si>
  <si>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</si>
  <si>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</si>
  <si>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</si>
  <si>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</si>
  <si>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</si>
  <si>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</si>
  <si>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</si>
  <si>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</si>
  <si>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</si>
  <si>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</si>
  <si>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</si>
  <si>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</si>
  <si>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</si>
  <si>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</si>
  <si>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</si>
  <si>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</si>
  <si>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</si>
  <si>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</si>
  <si>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</si>
  <si>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</si>
  <si>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</si>
  <si>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</si>
  <si>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</si>
  <si>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</si>
  <si>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</si>
  <si>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</si>
  <si>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</si>
  <si>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</si>
  <si>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</si>
  <si>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</si>
  <si>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</si>
  <si>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</si>
  <si>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</si>
  <si>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</si>
  <si>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</si>
  <si>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</si>
  <si>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</si>
  <si>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</si>
  <si>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</si>
  <si>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</si>
  <si>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</si>
  <si>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</si>
  <si>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</si>
  <si>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</si>
  <si>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</si>
  <si>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</si>
  <si>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</si>
  <si>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</si>
  <si>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</si>
  <si>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</si>
  <si>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</si>
  <si>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</si>
  <si>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</si>
  <si>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</si>
  <si>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</si>
  <si>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</si>
  <si>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</si>
  <si>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</si>
  <si>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</si>
  <si>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</si>
  <si>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</si>
  <si>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</si>
  <si>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</si>
  <si>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</si>
  <si>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</si>
  <si>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</si>
  <si>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</si>
  <si>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</si>
  <si>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</si>
  <si>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</si>
  <si>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</si>
  <si>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</si>
  <si>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</si>
  <si>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</si>
  <si>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</si>
  <si>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</si>
  <si>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</si>
  <si>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</si>
  <si>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</si>
  <si>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</si>
  <si>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</si>
  <si>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</si>
  <si>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</si>
  <si>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</si>
  <si>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</si>
  <si>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</si>
  <si>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</si>
  <si>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</si>
  <si>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</si>
  <si>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</si>
  <si>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</si>
  <si>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</si>
  <si>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</si>
  <si>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</si>
  <si>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</si>
  <si>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</si>
  <si>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</si>
  <si>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</si>
  <si>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</si>
  <si>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</si>
  <si>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</si>
  <si>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</si>
  <si>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</si>
  <si>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</si>
  <si>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</si>
  <si>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</si>
  <si>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</si>
  <si>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</si>
  <si>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</si>
  <si>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</si>
  <si>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</si>
  <si>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</si>
  <si>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</si>
  <si>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</si>
  <si>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</si>
  <si>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</si>
  <si>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</si>
  <si>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</si>
  <si>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</si>
  <si>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</si>
  <si>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</si>
  <si>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</si>
  <si>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</si>
  <si>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</si>
  <si>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</si>
  <si>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</si>
  <si>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</si>
  <si>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</si>
  <si>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</si>
  <si>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</si>
  <si>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</si>
  <si>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</si>
  <si>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</si>
  <si>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</si>
  <si>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</si>
  <si>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</si>
  <si>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</si>
  <si>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</si>
  <si>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</si>
  <si>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</si>
  <si>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</si>
  <si>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</si>
  <si>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</si>
  <si>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</si>
  <si>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</si>
  <si>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</si>
  <si>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</si>
  <si>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</si>
  <si>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</si>
  <si>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</si>
  <si>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</si>
  <si>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</si>
  <si>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</si>
  <si>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</si>
  <si>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</si>
  <si>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</si>
  <si>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</si>
  <si>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</si>
  <si>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</si>
  <si>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</si>
  <si>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</si>
  <si>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</si>
  <si>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</si>
  <si>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</si>
  <si>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</si>
  <si>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</si>
  <si>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</si>
  <si>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</si>
  <si>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</si>
  <si>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</si>
  <si>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</si>
  <si>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</si>
  <si>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</si>
  <si>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</si>
  <si>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</si>
  <si>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</si>
  <si>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</si>
  <si>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</si>
  <si>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</si>
  <si>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</si>
  <si>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</si>
  <si>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</si>
  <si>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</si>
  <si>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</si>
  <si>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</si>
  <si>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</si>
  <si>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</si>
  <si>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</si>
  <si>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</si>
  <si>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</si>
  <si>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</si>
  <si>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</si>
  <si>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</si>
  <si>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</si>
  <si>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</si>
  <si>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</si>
  <si>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</si>
  <si>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</si>
  <si>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</si>
  <si>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</si>
  <si>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</si>
  <si>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</si>
  <si>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</si>
  <si>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</si>
  <si>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</si>
  <si>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</si>
  <si>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</si>
  <si>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</si>
  <si>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</si>
  <si>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</si>
  <si>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</si>
  <si>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</si>
  <si>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</si>
  <si>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</si>
  <si>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</si>
  <si>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</si>
  <si>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</si>
  <si>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</si>
  <si>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</si>
  <si>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</si>
  <si>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</si>
  <si>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</si>
  <si>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</si>
  <si>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</si>
  <si>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</si>
  <si>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</si>
  <si>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</si>
  <si>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</si>
  <si>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</si>
  <si>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</si>
  <si>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</si>
  <si>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</si>
  <si>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</si>
  <si>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</si>
  <si>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</si>
  <si>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</si>
  <si>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</si>
  <si>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</si>
  <si>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</si>
  <si>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</si>
  <si>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</si>
  <si>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</si>
  <si>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</si>
  <si>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</si>
  <si>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</si>
  <si>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</si>
  <si>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</si>
  <si>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</si>
  <si>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</si>
  <si>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</si>
  <si>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</si>
  <si>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</si>
  <si>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</si>
  <si>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</si>
  <si>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</si>
  <si>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</si>
  <si>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</si>
  <si>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</si>
  <si>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</si>
  <si>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</si>
  <si>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</si>
  <si>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</si>
  <si>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</si>
  <si>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</si>
  <si>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</si>
  <si>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</si>
  <si>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</si>
  <si>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</si>
  <si>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</si>
  <si>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</si>
  <si>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</si>
  <si>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</si>
  <si>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</si>
  <si>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</si>
  <si>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</si>
  <si>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</si>
  <si>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</si>
  <si>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</si>
  <si>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</si>
  <si>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</si>
  <si>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</si>
  <si>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</si>
  <si>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</si>
  <si>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</si>
  <si>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</si>
  <si>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</si>
  <si>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</si>
  <si>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</si>
  <si>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</si>
  <si>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</si>
  <si>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</si>
  <si>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</si>
  <si>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</si>
  <si>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</si>
  <si>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</si>
  <si>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</si>
  <si>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</si>
  <si>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</si>
  <si>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</si>
  <si>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</si>
  <si>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</si>
  <si>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</si>
  <si>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</si>
  <si>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</si>
  <si>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</si>
  <si>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</si>
  <si>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</si>
  <si>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</si>
  <si>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</si>
  <si>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</si>
  <si>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</si>
  <si>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</si>
  <si>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</si>
  <si>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</si>
  <si>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</si>
  <si>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</si>
  <si>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</si>
  <si>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</si>
  <si>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</si>
  <si>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</si>
  <si>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</si>
  <si>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</si>
  <si>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</si>
  <si>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</si>
  <si>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</si>
  <si>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</si>
  <si>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</si>
  <si>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</si>
  <si>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</si>
  <si>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</si>
  <si>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</si>
  <si>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</si>
  <si>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</si>
  <si>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</si>
  <si>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</si>
  <si>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Приложение 1</t>
  </si>
  <si>
    <t>во время свободной игры самостоятельно обыгрывает знакомых персонажей</t>
  </si>
  <si>
    <t xml:space="preserve">                                  Лист наблюдения для предшкольной группы (дети 5 - ти лет)</t>
  </si>
  <si>
    <t>Анникова Лиза</t>
  </si>
  <si>
    <t>Аврамова Виталина</t>
  </si>
  <si>
    <t>Альө Зюид Мария</t>
  </si>
  <si>
    <t xml:space="preserve">Бадалов Камиль </t>
  </si>
  <si>
    <t>Горба Афина</t>
  </si>
  <si>
    <t>Данник Михаил</t>
  </si>
  <si>
    <t>Какиева Мира</t>
  </si>
  <si>
    <t>Лысенко София</t>
  </si>
  <si>
    <t>Коныспаев Али</t>
  </si>
  <si>
    <t>Петрова Злата</t>
  </si>
  <si>
    <t>Федин Лев</t>
  </si>
  <si>
    <t>Хотин Мирослав</t>
  </si>
  <si>
    <t>Хваль Валерия</t>
  </si>
  <si>
    <t>Шалапин Марк</t>
  </si>
  <si>
    <t>Василенко Маргарита</t>
  </si>
  <si>
    <r>
      <t xml:space="preserve">                                  Учебный год:</t>
    </r>
    <r>
      <rPr>
        <b/>
        <u/>
        <sz val="12"/>
        <color theme="1"/>
        <rFont val="Times New Roman"/>
        <family val="1"/>
        <charset val="204"/>
      </rPr>
      <t xml:space="preserve"> 2025-2026   </t>
    </r>
    <r>
      <rPr>
        <b/>
        <sz val="12"/>
        <color theme="1"/>
        <rFont val="Times New Roman"/>
        <family val="1"/>
        <charset val="204"/>
      </rPr>
      <t xml:space="preserve">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"Жулдыз"  </t>
    </r>
    <r>
      <rPr>
        <b/>
        <sz val="12"/>
        <color theme="1"/>
        <rFont val="Times New Roman"/>
        <family val="1"/>
        <charset val="204"/>
      </rPr>
      <t xml:space="preserve">             Период: </t>
    </r>
    <r>
      <rPr>
        <b/>
        <u/>
        <sz val="12"/>
        <color theme="1"/>
        <rFont val="Times New Roman"/>
        <family val="1"/>
        <charset val="204"/>
      </rPr>
      <t>стартовый</t>
    </r>
    <r>
      <rPr>
        <b/>
        <sz val="12"/>
        <color theme="1"/>
        <rFont val="Times New Roman"/>
        <family val="1"/>
        <charset val="204"/>
      </rPr>
      <t xml:space="preserve">    Сроки проведения: сентябрь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</si>
</sst>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2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3" fillId="0" borderId="3" xfId="0" applyFont="1" applyBorder="1" applyAlignment="1">
      <alignment horizontal="center" wrapText="1"/>
    </xf>
    <xf numFmtId="0" fontId="18" fillId="0" borderId="15" xfId="0" applyFont="1" applyBorder="1" applyAlignment="1">
      <alignment vertical="center" wrapText="1"/>
    </xf>
    <xf numFmtId="0" fontId="18" fillId="4" borderId="16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1" fontId="3" fillId="0" borderId="1" xfId="1" applyNumberFormat="1" applyFont="1" applyBorder="1" applyAlignment="1">
      <alignment horizontal="center" vertical="center"/>
    </xf>
    <xf numFmtId="0" fontId="3" fillId="0" borderId="0" xfId="0" applyFont="1"/>
    <xf numFmtId="1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20" fillId="3" borderId="2" xfId="0" applyFont="1" applyFill="1" applyBorder="1" applyAlignment="1">
      <alignment horizontal="center"/>
    </xf>
    <xf numFmtId="1" fontId="20" fillId="3" borderId="2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/>
    </xf>
    <xf numFmtId="1" fontId="20" fillId="3" borderId="1" xfId="0" applyNumberFormat="1" applyFont="1" applyFill="1" applyBorder="1" applyAlignment="1">
      <alignment horizontal="center"/>
    </xf>
    <xf numFmtId="0" fontId="20" fillId="0" borderId="0" xfId="0" applyFont="1"/>
    <xf numFmtId="164" fontId="3" fillId="0" borderId="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297</v>
      </c>
      <c r="B1" s="14" t="s">
        <v>77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5" t="s">
        <v>298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52" t="s">
        <v>549</v>
      </c>
      <c r="DN2" s="5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2" t="s">
        <v>0</v>
      </c>
      <c r="B4" s="102" t="s">
        <v>78</v>
      </c>
      <c r="C4" s="82" t="s">
        <v>152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4"/>
      <c r="X4" s="77" t="s">
        <v>154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65" t="s">
        <v>377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77" t="s">
        <v>157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9"/>
      <c r="DA4" s="53" t="s">
        <v>159</v>
      </c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5"/>
    </row>
    <row r="5" spans="1:119" ht="15.6" customHeight="1" x14ac:dyDescent="0.25">
      <c r="A5" s="102"/>
      <c r="B5" s="102"/>
      <c r="C5" s="85" t="s">
        <v>153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7"/>
      <c r="X5" s="92" t="s">
        <v>155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4"/>
      <c r="AS5" s="89" t="s">
        <v>156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66" t="s">
        <v>29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75" t="s">
        <v>158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80" t="s">
        <v>40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62" t="s">
        <v>160</v>
      </c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4"/>
    </row>
    <row r="6" spans="1:119" ht="15" customHeight="1" x14ac:dyDescent="0.25">
      <c r="A6" s="102"/>
      <c r="B6" s="102"/>
      <c r="C6" s="77" t="s">
        <v>300</v>
      </c>
      <c r="D6" s="78"/>
      <c r="E6" s="78"/>
      <c r="F6" s="78"/>
      <c r="G6" s="78"/>
      <c r="H6" s="78"/>
      <c r="I6" s="78"/>
      <c r="J6" s="78"/>
      <c r="K6" s="78"/>
      <c r="L6" s="65" t="s">
        <v>317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7" t="s">
        <v>300</v>
      </c>
      <c r="Y6" s="67"/>
      <c r="Z6" s="67"/>
      <c r="AA6" s="67"/>
      <c r="AB6" s="67"/>
      <c r="AC6" s="67"/>
      <c r="AD6" s="67"/>
      <c r="AE6" s="67"/>
      <c r="AF6" s="67"/>
      <c r="AG6" s="65" t="s">
        <v>317</v>
      </c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7" t="s">
        <v>300</v>
      </c>
      <c r="AT6" s="67"/>
      <c r="AU6" s="67"/>
      <c r="AV6" s="67"/>
      <c r="AW6" s="67"/>
      <c r="AX6" s="67"/>
      <c r="AY6" s="65" t="s">
        <v>317</v>
      </c>
      <c r="AZ6" s="65"/>
      <c r="BA6" s="65"/>
      <c r="BB6" s="65"/>
      <c r="BC6" s="65"/>
      <c r="BD6" s="65"/>
      <c r="BE6" s="65"/>
      <c r="BF6" s="65"/>
      <c r="BG6" s="65"/>
      <c r="BH6" s="67" t="s">
        <v>300</v>
      </c>
      <c r="BI6" s="67"/>
      <c r="BJ6" s="67"/>
      <c r="BK6" s="67"/>
      <c r="BL6" s="67"/>
      <c r="BM6" s="67"/>
      <c r="BN6" s="65" t="s">
        <v>317</v>
      </c>
      <c r="BO6" s="65"/>
      <c r="BP6" s="65"/>
      <c r="BQ6" s="65"/>
      <c r="BR6" s="65"/>
      <c r="BS6" s="65"/>
      <c r="BT6" s="65"/>
      <c r="BU6" s="65"/>
      <c r="BV6" s="65"/>
      <c r="BW6" s="67" t="s">
        <v>300</v>
      </c>
      <c r="BX6" s="67"/>
      <c r="BY6" s="67"/>
      <c r="BZ6" s="67"/>
      <c r="CA6" s="67"/>
      <c r="CB6" s="67"/>
      <c r="CC6" s="65" t="s">
        <v>317</v>
      </c>
      <c r="CD6" s="65"/>
      <c r="CE6" s="65"/>
      <c r="CF6" s="65"/>
      <c r="CG6" s="65"/>
      <c r="CH6" s="65"/>
      <c r="CI6" s="56" t="s">
        <v>300</v>
      </c>
      <c r="CJ6" s="57"/>
      <c r="CK6" s="57"/>
      <c r="CL6" s="57"/>
      <c r="CM6" s="57"/>
      <c r="CN6" s="57"/>
      <c r="CO6" s="57"/>
      <c r="CP6" s="57"/>
      <c r="CQ6" s="57"/>
      <c r="CR6" s="78" t="s">
        <v>317</v>
      </c>
      <c r="CS6" s="78"/>
      <c r="CT6" s="78"/>
      <c r="CU6" s="78"/>
      <c r="CV6" s="78"/>
      <c r="CW6" s="78"/>
      <c r="CX6" s="78"/>
      <c r="CY6" s="78"/>
      <c r="CZ6" s="79"/>
      <c r="DA6" s="56" t="s">
        <v>300</v>
      </c>
      <c r="DB6" s="57"/>
      <c r="DC6" s="57"/>
      <c r="DD6" s="57"/>
      <c r="DE6" s="57"/>
      <c r="DF6" s="58"/>
      <c r="DG6" s="59" t="s">
        <v>317</v>
      </c>
      <c r="DH6" s="60"/>
      <c r="DI6" s="60"/>
      <c r="DJ6" s="60"/>
      <c r="DK6" s="60"/>
      <c r="DL6" s="60"/>
      <c r="DM6" s="60"/>
      <c r="DN6" s="60"/>
      <c r="DO6" s="61"/>
    </row>
    <row r="7" spans="1:119" ht="10.15" hidden="1" customHeight="1" x14ac:dyDescent="0.25">
      <c r="A7" s="102"/>
      <c r="B7" s="102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2"/>
      <c r="B8" s="102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2"/>
      <c r="B9" s="102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2"/>
      <c r="B10" s="10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2"/>
      <c r="B11" s="10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2"/>
      <c r="B12" s="102"/>
      <c r="C12" s="87" t="s">
        <v>10</v>
      </c>
      <c r="D12" s="51" t="s">
        <v>2</v>
      </c>
      <c r="E12" s="51" t="s">
        <v>3</v>
      </c>
      <c r="F12" s="51" t="s">
        <v>14</v>
      </c>
      <c r="G12" s="51" t="s">
        <v>4</v>
      </c>
      <c r="H12" s="51" t="s">
        <v>5</v>
      </c>
      <c r="I12" s="51" t="s">
        <v>11</v>
      </c>
      <c r="J12" s="51" t="s">
        <v>6</v>
      </c>
      <c r="K12" s="51" t="s">
        <v>7</v>
      </c>
      <c r="L12" s="51" t="s">
        <v>15</v>
      </c>
      <c r="M12" s="51" t="s">
        <v>6</v>
      </c>
      <c r="N12" s="51" t="s">
        <v>7</v>
      </c>
      <c r="O12" s="51" t="s">
        <v>12</v>
      </c>
      <c r="P12" s="51" t="s">
        <v>8</v>
      </c>
      <c r="Q12" s="51" t="s">
        <v>1</v>
      </c>
      <c r="R12" s="51" t="s">
        <v>13</v>
      </c>
      <c r="S12" s="51" t="s">
        <v>3</v>
      </c>
      <c r="T12" s="51" t="s">
        <v>9</v>
      </c>
      <c r="U12" s="51" t="s">
        <v>16</v>
      </c>
      <c r="V12" s="51" t="s">
        <v>3</v>
      </c>
      <c r="W12" s="51" t="s">
        <v>9</v>
      </c>
      <c r="X12" s="51" t="s">
        <v>17</v>
      </c>
      <c r="Y12" s="51"/>
      <c r="Z12" s="51"/>
      <c r="AA12" s="85" t="s">
        <v>18</v>
      </c>
      <c r="AB12" s="86"/>
      <c r="AC12" s="87"/>
      <c r="AD12" s="85" t="s">
        <v>19</v>
      </c>
      <c r="AE12" s="86"/>
      <c r="AF12" s="87"/>
      <c r="AG12" s="51" t="s">
        <v>20</v>
      </c>
      <c r="AH12" s="51"/>
      <c r="AI12" s="51"/>
      <c r="AJ12" s="51" t="s">
        <v>21</v>
      </c>
      <c r="AK12" s="51"/>
      <c r="AL12" s="51"/>
      <c r="AM12" s="51" t="s">
        <v>22</v>
      </c>
      <c r="AN12" s="51"/>
      <c r="AO12" s="51"/>
      <c r="AP12" s="47" t="s">
        <v>23</v>
      </c>
      <c r="AQ12" s="47"/>
      <c r="AR12" s="47"/>
      <c r="AS12" s="51" t="s">
        <v>24</v>
      </c>
      <c r="AT12" s="51"/>
      <c r="AU12" s="51"/>
      <c r="AV12" s="51" t="s">
        <v>25</v>
      </c>
      <c r="AW12" s="51"/>
      <c r="AX12" s="51"/>
      <c r="AY12" s="47" t="s">
        <v>26</v>
      </c>
      <c r="AZ12" s="47"/>
      <c r="BA12" s="47"/>
      <c r="BB12" s="51" t="s">
        <v>27</v>
      </c>
      <c r="BC12" s="51"/>
      <c r="BD12" s="51"/>
      <c r="BE12" s="51" t="s">
        <v>28</v>
      </c>
      <c r="BF12" s="51"/>
      <c r="BG12" s="51"/>
      <c r="BH12" s="48" t="s">
        <v>80</v>
      </c>
      <c r="BI12" s="49"/>
      <c r="BJ12" s="50"/>
      <c r="BK12" s="48" t="s">
        <v>81</v>
      </c>
      <c r="BL12" s="49"/>
      <c r="BM12" s="50"/>
      <c r="BN12" s="48" t="s">
        <v>82</v>
      </c>
      <c r="BO12" s="49"/>
      <c r="BP12" s="50"/>
      <c r="BQ12" s="47" t="s">
        <v>83</v>
      </c>
      <c r="BR12" s="47"/>
      <c r="BS12" s="47"/>
      <c r="BT12" s="47" t="s">
        <v>84</v>
      </c>
      <c r="BU12" s="47"/>
      <c r="BV12" s="47"/>
      <c r="BW12" s="47" t="s">
        <v>30</v>
      </c>
      <c r="BX12" s="47"/>
      <c r="BY12" s="47"/>
      <c r="BZ12" s="47" t="s">
        <v>31</v>
      </c>
      <c r="CA12" s="47"/>
      <c r="CB12" s="47"/>
      <c r="CC12" s="47" t="s">
        <v>32</v>
      </c>
      <c r="CD12" s="47"/>
      <c r="CE12" s="47"/>
      <c r="CF12" s="47" t="s">
        <v>33</v>
      </c>
      <c r="CG12" s="47"/>
      <c r="CH12" s="47"/>
      <c r="CI12" s="47" t="s">
        <v>34</v>
      </c>
      <c r="CJ12" s="47"/>
      <c r="CK12" s="47"/>
      <c r="CL12" s="47" t="s">
        <v>35</v>
      </c>
      <c r="CM12" s="47"/>
      <c r="CN12" s="47"/>
      <c r="CO12" s="47" t="s">
        <v>36</v>
      </c>
      <c r="CP12" s="47"/>
      <c r="CQ12" s="47"/>
      <c r="CR12" s="47" t="s">
        <v>37</v>
      </c>
      <c r="CS12" s="47"/>
      <c r="CT12" s="47"/>
      <c r="CU12" s="47" t="s">
        <v>38</v>
      </c>
      <c r="CV12" s="47"/>
      <c r="CW12" s="47"/>
      <c r="CX12" s="47" t="s">
        <v>39</v>
      </c>
      <c r="CY12" s="47"/>
      <c r="CZ12" s="47"/>
      <c r="DA12" s="47" t="s">
        <v>85</v>
      </c>
      <c r="DB12" s="47"/>
      <c r="DC12" s="47"/>
      <c r="DD12" s="47" t="s">
        <v>86</v>
      </c>
      <c r="DE12" s="47"/>
      <c r="DF12" s="47"/>
      <c r="DG12" s="47" t="s">
        <v>87</v>
      </c>
      <c r="DH12" s="47"/>
      <c r="DI12" s="47"/>
      <c r="DJ12" s="47" t="s">
        <v>88</v>
      </c>
      <c r="DK12" s="47"/>
      <c r="DL12" s="47"/>
      <c r="DM12" s="47" t="s">
        <v>89</v>
      </c>
      <c r="DN12" s="47"/>
      <c r="DO12" s="47"/>
    </row>
    <row r="13" spans="1:119" ht="56.25" customHeight="1" x14ac:dyDescent="0.25">
      <c r="A13" s="102"/>
      <c r="B13" s="103"/>
      <c r="C13" s="96" t="s">
        <v>299</v>
      </c>
      <c r="D13" s="96"/>
      <c r="E13" s="96"/>
      <c r="F13" s="96" t="s">
        <v>546</v>
      </c>
      <c r="G13" s="96"/>
      <c r="H13" s="96"/>
      <c r="I13" s="96" t="s">
        <v>95</v>
      </c>
      <c r="J13" s="96"/>
      <c r="K13" s="96"/>
      <c r="L13" s="88" t="s">
        <v>303</v>
      </c>
      <c r="M13" s="88"/>
      <c r="N13" s="88"/>
      <c r="O13" s="88" t="s">
        <v>304</v>
      </c>
      <c r="P13" s="88"/>
      <c r="Q13" s="88"/>
      <c r="R13" s="88" t="s">
        <v>307</v>
      </c>
      <c r="S13" s="88"/>
      <c r="T13" s="88"/>
      <c r="U13" s="88" t="s">
        <v>309</v>
      </c>
      <c r="V13" s="88"/>
      <c r="W13" s="88"/>
      <c r="X13" s="88" t="s">
        <v>310</v>
      </c>
      <c r="Y13" s="88"/>
      <c r="Z13" s="88"/>
      <c r="AA13" s="97" t="s">
        <v>312</v>
      </c>
      <c r="AB13" s="97"/>
      <c r="AC13" s="97"/>
      <c r="AD13" s="88" t="s">
        <v>313</v>
      </c>
      <c r="AE13" s="88"/>
      <c r="AF13" s="88"/>
      <c r="AG13" s="97" t="s">
        <v>318</v>
      </c>
      <c r="AH13" s="97"/>
      <c r="AI13" s="97"/>
      <c r="AJ13" s="88" t="s">
        <v>320</v>
      </c>
      <c r="AK13" s="88"/>
      <c r="AL13" s="88"/>
      <c r="AM13" s="88" t="s">
        <v>324</v>
      </c>
      <c r="AN13" s="88"/>
      <c r="AO13" s="88"/>
      <c r="AP13" s="88" t="s">
        <v>327</v>
      </c>
      <c r="AQ13" s="88"/>
      <c r="AR13" s="88"/>
      <c r="AS13" s="88" t="s">
        <v>330</v>
      </c>
      <c r="AT13" s="88"/>
      <c r="AU13" s="88"/>
      <c r="AV13" s="88" t="s">
        <v>331</v>
      </c>
      <c r="AW13" s="88"/>
      <c r="AX13" s="88"/>
      <c r="AY13" s="88" t="s">
        <v>333</v>
      </c>
      <c r="AZ13" s="88"/>
      <c r="BA13" s="88"/>
      <c r="BB13" s="88" t="s">
        <v>119</v>
      </c>
      <c r="BC13" s="88"/>
      <c r="BD13" s="88"/>
      <c r="BE13" s="88" t="s">
        <v>336</v>
      </c>
      <c r="BF13" s="88"/>
      <c r="BG13" s="88"/>
      <c r="BH13" s="88" t="s">
        <v>121</v>
      </c>
      <c r="BI13" s="88"/>
      <c r="BJ13" s="88"/>
      <c r="BK13" s="97" t="s">
        <v>338</v>
      </c>
      <c r="BL13" s="97"/>
      <c r="BM13" s="97"/>
      <c r="BN13" s="88" t="s">
        <v>341</v>
      </c>
      <c r="BO13" s="88"/>
      <c r="BP13" s="88"/>
      <c r="BQ13" s="96" t="s">
        <v>124</v>
      </c>
      <c r="BR13" s="96"/>
      <c r="BS13" s="96"/>
      <c r="BT13" s="88" t="s">
        <v>129</v>
      </c>
      <c r="BU13" s="88"/>
      <c r="BV13" s="88"/>
      <c r="BW13" s="88" t="s">
        <v>344</v>
      </c>
      <c r="BX13" s="88"/>
      <c r="BY13" s="88"/>
      <c r="BZ13" s="88" t="s">
        <v>346</v>
      </c>
      <c r="CA13" s="88"/>
      <c r="CB13" s="88"/>
      <c r="CC13" s="88" t="s">
        <v>347</v>
      </c>
      <c r="CD13" s="88"/>
      <c r="CE13" s="88"/>
      <c r="CF13" s="88" t="s">
        <v>351</v>
      </c>
      <c r="CG13" s="88"/>
      <c r="CH13" s="88"/>
      <c r="CI13" s="88" t="s">
        <v>355</v>
      </c>
      <c r="CJ13" s="88"/>
      <c r="CK13" s="88"/>
      <c r="CL13" s="88" t="s">
        <v>358</v>
      </c>
      <c r="CM13" s="88"/>
      <c r="CN13" s="88"/>
      <c r="CO13" s="88" t="s">
        <v>359</v>
      </c>
      <c r="CP13" s="88"/>
      <c r="CQ13" s="88"/>
      <c r="CR13" s="88" t="s">
        <v>360</v>
      </c>
      <c r="CS13" s="88"/>
      <c r="CT13" s="88"/>
      <c r="CU13" s="88" t="s">
        <v>361</v>
      </c>
      <c r="CV13" s="88"/>
      <c r="CW13" s="88"/>
      <c r="CX13" s="88" t="s">
        <v>362</v>
      </c>
      <c r="CY13" s="88"/>
      <c r="CZ13" s="88"/>
      <c r="DA13" s="88" t="s">
        <v>364</v>
      </c>
      <c r="DB13" s="88"/>
      <c r="DC13" s="88"/>
      <c r="DD13" s="88" t="s">
        <v>142</v>
      </c>
      <c r="DE13" s="88"/>
      <c r="DF13" s="88"/>
      <c r="DG13" s="88" t="s">
        <v>368</v>
      </c>
      <c r="DH13" s="88"/>
      <c r="DI13" s="88"/>
      <c r="DJ13" s="88" t="s">
        <v>144</v>
      </c>
      <c r="DK13" s="88"/>
      <c r="DL13" s="88"/>
      <c r="DM13" s="88" t="s">
        <v>145</v>
      </c>
      <c r="DN13" s="88"/>
      <c r="DO13" s="88"/>
    </row>
    <row r="14" spans="1:119" ht="154.5" customHeight="1" x14ac:dyDescent="0.25">
      <c r="A14" s="102"/>
      <c r="B14" s="103"/>
      <c r="C14" s="22" t="s">
        <v>90</v>
      </c>
      <c r="D14" s="22" t="s">
        <v>91</v>
      </c>
      <c r="E14" s="22" t="s">
        <v>92</v>
      </c>
      <c r="F14" s="22" t="s">
        <v>93</v>
      </c>
      <c r="G14" s="22" t="s">
        <v>301</v>
      </c>
      <c r="H14" s="22" t="s">
        <v>94</v>
      </c>
      <c r="I14" s="22" t="s">
        <v>302</v>
      </c>
      <c r="J14" s="22" t="s">
        <v>224</v>
      </c>
      <c r="K14" s="22" t="s">
        <v>97</v>
      </c>
      <c r="L14" s="31" t="s">
        <v>96</v>
      </c>
      <c r="M14" s="31" t="s">
        <v>98</v>
      </c>
      <c r="N14" s="31" t="s">
        <v>97</v>
      </c>
      <c r="O14" s="31" t="s">
        <v>305</v>
      </c>
      <c r="P14" s="31" t="s">
        <v>306</v>
      </c>
      <c r="Q14" s="31" t="s">
        <v>100</v>
      </c>
      <c r="R14" s="31" t="s">
        <v>308</v>
      </c>
      <c r="S14" s="31" t="s">
        <v>101</v>
      </c>
      <c r="T14" s="31" t="s">
        <v>100</v>
      </c>
      <c r="U14" s="31" t="s">
        <v>308</v>
      </c>
      <c r="V14" s="31" t="s">
        <v>281</v>
      </c>
      <c r="W14" s="31" t="s">
        <v>102</v>
      </c>
      <c r="X14" s="31" t="s">
        <v>103</v>
      </c>
      <c r="Y14" s="31" t="s">
        <v>104</v>
      </c>
      <c r="Z14" s="32" t="s">
        <v>311</v>
      </c>
      <c r="AA14" s="22" t="s">
        <v>107</v>
      </c>
      <c r="AB14" s="22" t="s">
        <v>108</v>
      </c>
      <c r="AC14" s="22" t="s">
        <v>111</v>
      </c>
      <c r="AD14" s="33" t="s">
        <v>316</v>
      </c>
      <c r="AE14" s="22" t="s">
        <v>314</v>
      </c>
      <c r="AF14" s="34" t="s">
        <v>315</v>
      </c>
      <c r="AG14" s="22" t="s">
        <v>201</v>
      </c>
      <c r="AH14" s="22" t="s">
        <v>319</v>
      </c>
      <c r="AI14" s="22" t="s">
        <v>106</v>
      </c>
      <c r="AJ14" s="33" t="s">
        <v>321</v>
      </c>
      <c r="AK14" s="31" t="s">
        <v>322</v>
      </c>
      <c r="AL14" s="31" t="s">
        <v>323</v>
      </c>
      <c r="AM14" s="31" t="s">
        <v>105</v>
      </c>
      <c r="AN14" s="31" t="s">
        <v>325</v>
      </c>
      <c r="AO14" s="31" t="s">
        <v>326</v>
      </c>
      <c r="AP14" s="31" t="s">
        <v>140</v>
      </c>
      <c r="AQ14" s="31" t="s">
        <v>328</v>
      </c>
      <c r="AR14" s="31" t="s">
        <v>329</v>
      </c>
      <c r="AS14" s="31" t="s">
        <v>112</v>
      </c>
      <c r="AT14" s="31" t="s">
        <v>113</v>
      </c>
      <c r="AU14" s="31" t="s">
        <v>147</v>
      </c>
      <c r="AV14" s="31" t="s">
        <v>114</v>
      </c>
      <c r="AW14" s="31" t="s">
        <v>115</v>
      </c>
      <c r="AX14" s="31" t="s">
        <v>332</v>
      </c>
      <c r="AY14" s="31" t="s">
        <v>116</v>
      </c>
      <c r="AZ14" s="31" t="s">
        <v>117</v>
      </c>
      <c r="BA14" s="31" t="s">
        <v>118</v>
      </c>
      <c r="BB14" s="31" t="s">
        <v>120</v>
      </c>
      <c r="BC14" s="31" t="s">
        <v>334</v>
      </c>
      <c r="BD14" s="31" t="s">
        <v>335</v>
      </c>
      <c r="BE14" s="31" t="s">
        <v>140</v>
      </c>
      <c r="BF14" s="31" t="s">
        <v>110</v>
      </c>
      <c r="BG14" s="31" t="s">
        <v>111</v>
      </c>
      <c r="BH14" s="31" t="s">
        <v>122</v>
      </c>
      <c r="BI14" s="31" t="s">
        <v>337</v>
      </c>
      <c r="BJ14" s="32" t="s">
        <v>123</v>
      </c>
      <c r="BK14" s="22" t="s">
        <v>339</v>
      </c>
      <c r="BL14" s="22" t="s">
        <v>340</v>
      </c>
      <c r="BM14" s="22" t="s">
        <v>240</v>
      </c>
      <c r="BN14" s="33" t="s">
        <v>342</v>
      </c>
      <c r="BO14" s="31" t="s">
        <v>343</v>
      </c>
      <c r="BP14" s="31" t="s">
        <v>128</v>
      </c>
      <c r="BQ14" s="31" t="s">
        <v>125</v>
      </c>
      <c r="BR14" s="31" t="s">
        <v>126</v>
      </c>
      <c r="BS14" s="31" t="s">
        <v>127</v>
      </c>
      <c r="BT14" s="31" t="s">
        <v>130</v>
      </c>
      <c r="BU14" s="31" t="s">
        <v>131</v>
      </c>
      <c r="BV14" s="31" t="s">
        <v>132</v>
      </c>
      <c r="BW14" s="31" t="s">
        <v>203</v>
      </c>
      <c r="BX14" s="31" t="s">
        <v>345</v>
      </c>
      <c r="BY14" s="31" t="s">
        <v>204</v>
      </c>
      <c r="BZ14" s="31" t="s">
        <v>133</v>
      </c>
      <c r="CA14" s="31" t="s">
        <v>134</v>
      </c>
      <c r="CB14" s="31" t="s">
        <v>135</v>
      </c>
      <c r="CC14" s="31" t="s">
        <v>348</v>
      </c>
      <c r="CD14" s="31" t="s">
        <v>349</v>
      </c>
      <c r="CE14" s="31" t="s">
        <v>350</v>
      </c>
      <c r="CF14" s="31" t="s">
        <v>352</v>
      </c>
      <c r="CG14" s="31" t="s">
        <v>353</v>
      </c>
      <c r="CH14" s="31" t="s">
        <v>354</v>
      </c>
      <c r="CI14" s="31" t="s">
        <v>99</v>
      </c>
      <c r="CJ14" s="31" t="s">
        <v>143</v>
      </c>
      <c r="CK14" s="31" t="s">
        <v>100</v>
      </c>
      <c r="CL14" s="31" t="s">
        <v>356</v>
      </c>
      <c r="CM14" s="31" t="s">
        <v>357</v>
      </c>
      <c r="CN14" s="31" t="s">
        <v>97</v>
      </c>
      <c r="CO14" s="31" t="s">
        <v>116</v>
      </c>
      <c r="CP14" s="31" t="s">
        <v>136</v>
      </c>
      <c r="CQ14" s="31" t="s">
        <v>118</v>
      </c>
      <c r="CR14" s="31" t="s">
        <v>137</v>
      </c>
      <c r="CS14" s="31" t="s">
        <v>138</v>
      </c>
      <c r="CT14" s="31" t="s">
        <v>139</v>
      </c>
      <c r="CU14" s="31" t="s">
        <v>140</v>
      </c>
      <c r="CV14" s="31" t="s">
        <v>199</v>
      </c>
      <c r="CW14" s="31" t="s">
        <v>111</v>
      </c>
      <c r="CX14" s="31" t="s">
        <v>141</v>
      </c>
      <c r="CY14" s="31" t="s">
        <v>363</v>
      </c>
      <c r="CZ14" s="31" t="s">
        <v>100</v>
      </c>
      <c r="DA14" s="31" t="s">
        <v>365</v>
      </c>
      <c r="DB14" s="31" t="s">
        <v>366</v>
      </c>
      <c r="DC14" s="31" t="s">
        <v>367</v>
      </c>
      <c r="DD14" s="31" t="s">
        <v>99</v>
      </c>
      <c r="DE14" s="31" t="s">
        <v>143</v>
      </c>
      <c r="DF14" s="31" t="s">
        <v>100</v>
      </c>
      <c r="DG14" s="31" t="s">
        <v>369</v>
      </c>
      <c r="DH14" s="31" t="s">
        <v>370</v>
      </c>
      <c r="DI14" s="31" t="s">
        <v>371</v>
      </c>
      <c r="DJ14" s="31" t="s">
        <v>372</v>
      </c>
      <c r="DK14" s="31" t="s">
        <v>373</v>
      </c>
      <c r="DL14" s="31" t="s">
        <v>374</v>
      </c>
      <c r="DM14" s="31" t="s">
        <v>146</v>
      </c>
      <c r="DN14" s="31" t="s">
        <v>375</v>
      </c>
      <c r="DO14" s="31" t="s">
        <v>376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98" t="s">
        <v>79</v>
      </c>
      <c r="B40" s="99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0" t="s">
        <v>296</v>
      </c>
      <c r="B41" s="101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3">
        <f t="shared" si="2"/>
        <v>0</v>
      </c>
      <c r="BI41" s="23">
        <f t="shared" si="2"/>
        <v>0</v>
      </c>
      <c r="BJ41" s="23">
        <f t="shared" si="2"/>
        <v>0</v>
      </c>
      <c r="BK41" s="23">
        <f t="shared" si="2"/>
        <v>0</v>
      </c>
      <c r="BL41" s="23">
        <f t="shared" si="2"/>
        <v>0</v>
      </c>
      <c r="BM41" s="23">
        <f t="shared" si="2"/>
        <v>0</v>
      </c>
      <c r="BN41" s="23">
        <f t="shared" si="2"/>
        <v>0</v>
      </c>
      <c r="BO41" s="23">
        <f t="shared" si="2"/>
        <v>0</v>
      </c>
      <c r="BP41" s="23">
        <f t="shared" si="2"/>
        <v>0</v>
      </c>
      <c r="BQ41" s="23">
        <f t="shared" ref="BQ41:DO41" si="3">BQ40/25%</f>
        <v>0</v>
      </c>
      <c r="BR41" s="23">
        <f t="shared" si="3"/>
        <v>0</v>
      </c>
      <c r="BS41" s="23">
        <f t="shared" si="3"/>
        <v>0</v>
      </c>
      <c r="BT41" s="23">
        <f t="shared" si="3"/>
        <v>0</v>
      </c>
      <c r="BU41" s="23">
        <f t="shared" si="3"/>
        <v>0</v>
      </c>
      <c r="BV41" s="23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3">
        <f t="shared" si="3"/>
        <v>0</v>
      </c>
      <c r="DB41" s="23">
        <f t="shared" si="3"/>
        <v>0</v>
      </c>
      <c r="DC41" s="23">
        <f t="shared" si="3"/>
        <v>0</v>
      </c>
      <c r="DD41" s="23">
        <f t="shared" si="3"/>
        <v>0</v>
      </c>
      <c r="DE41" s="23">
        <f t="shared" si="3"/>
        <v>0</v>
      </c>
      <c r="DF41" s="23">
        <f t="shared" si="3"/>
        <v>0</v>
      </c>
      <c r="DG41" s="23">
        <f t="shared" si="3"/>
        <v>0</v>
      </c>
      <c r="DH41" s="23">
        <f t="shared" si="3"/>
        <v>0</v>
      </c>
      <c r="DI41" s="23">
        <f t="shared" si="3"/>
        <v>0</v>
      </c>
      <c r="DJ41" s="23">
        <f t="shared" si="3"/>
        <v>0</v>
      </c>
      <c r="DK41" s="23">
        <f t="shared" si="3"/>
        <v>0</v>
      </c>
      <c r="DL41" s="23">
        <f t="shared" si="3"/>
        <v>0</v>
      </c>
      <c r="DM41" s="23">
        <f t="shared" si="3"/>
        <v>0</v>
      </c>
      <c r="DN41" s="23">
        <f t="shared" si="3"/>
        <v>0</v>
      </c>
      <c r="DO41" s="23">
        <f t="shared" si="3"/>
        <v>0</v>
      </c>
    </row>
    <row r="42" spans="1:119" x14ac:dyDescent="0.25">
      <c r="B42" s="11"/>
      <c r="C42" s="12"/>
    </row>
    <row r="43" spans="1:119" x14ac:dyDescent="0.25">
      <c r="B43" s="68" t="s">
        <v>548</v>
      </c>
      <c r="C43" s="69"/>
      <c r="D43" s="69"/>
      <c r="E43" s="70"/>
      <c r="F43" s="30"/>
      <c r="G43" s="30"/>
    </row>
    <row r="44" spans="1:119" x14ac:dyDescent="0.25">
      <c r="B44" s="17" t="s">
        <v>282</v>
      </c>
      <c r="C44" s="17" t="s">
        <v>285</v>
      </c>
      <c r="D44" s="28">
        <f>E44/100*25</f>
        <v>0</v>
      </c>
      <c r="E44" s="29">
        <f>(C41+F41+I41+L41+O41+R41+U41)/7</f>
        <v>0</v>
      </c>
    </row>
    <row r="45" spans="1:119" x14ac:dyDescent="0.25">
      <c r="B45" s="4" t="s">
        <v>283</v>
      </c>
      <c r="C45" s="4" t="s">
        <v>285</v>
      </c>
      <c r="D45" s="3">
        <f>E45/100*25</f>
        <v>0</v>
      </c>
      <c r="E45" s="24">
        <f>(D41+G41+J41+M41+P41+S41+V41)/7</f>
        <v>0</v>
      </c>
    </row>
    <row r="46" spans="1:119" x14ac:dyDescent="0.25">
      <c r="B46" s="4" t="s">
        <v>284</v>
      </c>
      <c r="C46" s="4" t="s">
        <v>285</v>
      </c>
      <c r="D46" s="3">
        <f>E46/100*25</f>
        <v>0</v>
      </c>
      <c r="E46" s="24">
        <f>(E41+H41+K41+N41+Q41+T41+W41)/7</f>
        <v>0</v>
      </c>
    </row>
    <row r="47" spans="1:119" x14ac:dyDescent="0.25">
      <c r="B47" s="4"/>
      <c r="C47" s="4"/>
      <c r="D47" s="25">
        <f>SUM(D44:D46)</f>
        <v>0</v>
      </c>
      <c r="E47" s="26">
        <f>SUM(E44:E46)</f>
        <v>0</v>
      </c>
    </row>
    <row r="48" spans="1:119" ht="30.75" customHeight="1" x14ac:dyDescent="0.25">
      <c r="B48" s="4"/>
      <c r="C48" s="4"/>
      <c r="D48" s="71" t="s">
        <v>155</v>
      </c>
      <c r="E48" s="71"/>
      <c r="F48" s="72" t="s">
        <v>547</v>
      </c>
      <c r="G48" s="72"/>
    </row>
    <row r="49" spans="2:7" x14ac:dyDescent="0.25">
      <c r="B49" s="4" t="s">
        <v>282</v>
      </c>
      <c r="C49" s="4" t="s">
        <v>286</v>
      </c>
      <c r="D49" s="27">
        <f>E49/100*25</f>
        <v>0</v>
      </c>
      <c r="E49" s="24">
        <f>(X41+AA41+AD41+AG41+AJ41+AM41+AP41)/7</f>
        <v>0</v>
      </c>
      <c r="F49" s="27">
        <f>G49/100*25</f>
        <v>0</v>
      </c>
      <c r="G49" s="24">
        <f>(AS41+AV41+AY41+BB41+BE41)/5</f>
        <v>0</v>
      </c>
    </row>
    <row r="50" spans="2:7" x14ac:dyDescent="0.25">
      <c r="B50" s="4" t="s">
        <v>283</v>
      </c>
      <c r="C50" s="4" t="s">
        <v>286</v>
      </c>
      <c r="D50" s="27">
        <f>E50/100*25</f>
        <v>0</v>
      </c>
      <c r="E50" s="24">
        <f>(Y41+AB41+AE41+AH41+AK41+AN41+AQ41)/7</f>
        <v>0</v>
      </c>
      <c r="F50" s="27">
        <f>G50/100*25</f>
        <v>0</v>
      </c>
      <c r="G50" s="24">
        <f>(AT41+AW41+AZ41+BC41+BF41)/5</f>
        <v>0</v>
      </c>
    </row>
    <row r="51" spans="2:7" x14ac:dyDescent="0.25">
      <c r="B51" s="4" t="s">
        <v>284</v>
      </c>
      <c r="C51" s="4" t="s">
        <v>286</v>
      </c>
      <c r="D51" s="27">
        <f>E51/100*25</f>
        <v>0</v>
      </c>
      <c r="E51" s="24">
        <f>(Z41+AC41+AF41+AI41+AL41+AO41+AR41)/7</f>
        <v>0</v>
      </c>
      <c r="F51" s="27">
        <f>G51/100*25</f>
        <v>0</v>
      </c>
      <c r="G51" s="24">
        <f>(AU41+AX41+BA41+BD41+BG41)/5</f>
        <v>0</v>
      </c>
    </row>
    <row r="52" spans="2:7" x14ac:dyDescent="0.25">
      <c r="B52" s="4"/>
      <c r="C52" s="4"/>
      <c r="D52" s="26">
        <f>SUM(D49:D51)</f>
        <v>0</v>
      </c>
      <c r="E52" s="26">
        <f>SUM(E49:E51)</f>
        <v>0</v>
      </c>
      <c r="F52" s="26">
        <f>SUM(F49:F51)</f>
        <v>0</v>
      </c>
      <c r="G52" s="26">
        <f>SUM(G49:G51)</f>
        <v>0</v>
      </c>
    </row>
    <row r="53" spans="2:7" x14ac:dyDescent="0.25">
      <c r="B53" s="4" t="s">
        <v>282</v>
      </c>
      <c r="C53" s="4" t="s">
        <v>287</v>
      </c>
      <c r="D53" s="3">
        <f>E53/100*25</f>
        <v>0</v>
      </c>
      <c r="E53" s="24">
        <f>(BH41+BK41+BN41+BQ41+BT41)/5</f>
        <v>0</v>
      </c>
    </row>
    <row r="54" spans="2:7" x14ac:dyDescent="0.25">
      <c r="B54" s="4" t="s">
        <v>283</v>
      </c>
      <c r="C54" s="4" t="s">
        <v>287</v>
      </c>
      <c r="D54" s="3">
        <f>E54/100*25</f>
        <v>0</v>
      </c>
      <c r="E54" s="24">
        <f>(BI41+BL41+BO41+BR41+BU41)/5</f>
        <v>0</v>
      </c>
    </row>
    <row r="55" spans="2:7" x14ac:dyDescent="0.25">
      <c r="B55" s="4" t="s">
        <v>284</v>
      </c>
      <c r="C55" s="4" t="s">
        <v>287</v>
      </c>
      <c r="D55" s="3">
        <f>E55/100*25</f>
        <v>0</v>
      </c>
      <c r="E55" s="24">
        <f>(BJ41+BM41+BP41+BS41+BV41)/5</f>
        <v>0</v>
      </c>
    </row>
    <row r="56" spans="2:7" x14ac:dyDescent="0.25">
      <c r="B56" s="4"/>
      <c r="C56" s="4"/>
      <c r="D56" s="25">
        <f>SUM(D53:D55)</f>
        <v>0</v>
      </c>
      <c r="E56" s="26">
        <f>SUM(E53:E55)</f>
        <v>0</v>
      </c>
    </row>
    <row r="57" spans="2:7" x14ac:dyDescent="0.25">
      <c r="B57" s="4"/>
      <c r="C57" s="4"/>
      <c r="D57" s="73" t="s">
        <v>158</v>
      </c>
      <c r="E57" s="74"/>
      <c r="F57" s="53" t="s">
        <v>40</v>
      </c>
      <c r="G57" s="55"/>
    </row>
    <row r="58" spans="2:7" x14ac:dyDescent="0.25">
      <c r="B58" s="4" t="s">
        <v>282</v>
      </c>
      <c r="C58" s="4" t="s">
        <v>288</v>
      </c>
      <c r="D58" s="3">
        <f>E58/100*25</f>
        <v>0</v>
      </c>
      <c r="E58" s="24">
        <f>(BW41+BZ41+CC41+CF41)/4</f>
        <v>0</v>
      </c>
      <c r="F58" s="3">
        <f>G58/100*25</f>
        <v>0</v>
      </c>
      <c r="G58" s="24">
        <f>(CI41+CL41+CO41+CR41+CU41+CX41)/6</f>
        <v>0</v>
      </c>
    </row>
    <row r="59" spans="2:7" x14ac:dyDescent="0.25">
      <c r="B59" s="4" t="s">
        <v>283</v>
      </c>
      <c r="C59" s="4" t="s">
        <v>288</v>
      </c>
      <c r="D59" s="3">
        <f>E59/100*25</f>
        <v>0</v>
      </c>
      <c r="E59" s="24">
        <f>(BX41+CA41+CD41+CG41)/4</f>
        <v>0</v>
      </c>
      <c r="F59" s="3">
        <f t="shared" ref="F59:F60" si="4">G59/100*25</f>
        <v>0</v>
      </c>
      <c r="G59" s="24">
        <f>(CJ41+CM41+CP41+CS41+CV41+CY41)/6</f>
        <v>0</v>
      </c>
    </row>
    <row r="60" spans="2:7" x14ac:dyDescent="0.25">
      <c r="B60" s="4" t="s">
        <v>284</v>
      </c>
      <c r="C60" s="4" t="s">
        <v>288</v>
      </c>
      <c r="D60" s="3">
        <f>E60/100*25</f>
        <v>0</v>
      </c>
      <c r="E60" s="24">
        <f>(BY41+CB41+CE41+CH41)/4</f>
        <v>0</v>
      </c>
      <c r="F60" s="3">
        <f t="shared" si="4"/>
        <v>0</v>
      </c>
      <c r="G60" s="24">
        <f>(CK41+CN41+CQ41+CT41+CW41+CZ41)/6</f>
        <v>0</v>
      </c>
    </row>
    <row r="61" spans="2:7" x14ac:dyDescent="0.25">
      <c r="B61" s="4"/>
      <c r="C61" s="4"/>
      <c r="D61" s="25">
        <f>SUM(D58:D60)</f>
        <v>0</v>
      </c>
      <c r="E61" s="25">
        <f>SUM(E58:E60)</f>
        <v>0</v>
      </c>
      <c r="F61" s="25">
        <f>SUM(F58:F60)</f>
        <v>0</v>
      </c>
      <c r="G61" s="25">
        <f>SUM(G58:G60)</f>
        <v>0</v>
      </c>
    </row>
    <row r="62" spans="2:7" x14ac:dyDescent="0.25">
      <c r="B62" s="4" t="s">
        <v>282</v>
      </c>
      <c r="C62" s="4" t="s">
        <v>289</v>
      </c>
      <c r="D62" s="3">
        <f>E62/100*25</f>
        <v>0</v>
      </c>
      <c r="E62" s="24">
        <f>(DA41+DD41+DG41+DJ41+DM41)/5</f>
        <v>0</v>
      </c>
    </row>
    <row r="63" spans="2:7" x14ac:dyDescent="0.25">
      <c r="B63" s="4" t="s">
        <v>283</v>
      </c>
      <c r="C63" s="4" t="s">
        <v>289</v>
      </c>
      <c r="D63" s="3">
        <f>E63/100*25</f>
        <v>0</v>
      </c>
      <c r="E63" s="24">
        <f>(DB41+DE41+DH41+DK41+DN41)/5</f>
        <v>0</v>
      </c>
    </row>
    <row r="64" spans="2:7" x14ac:dyDescent="0.25">
      <c r="B64" s="4" t="s">
        <v>284</v>
      </c>
      <c r="C64" s="4" t="s">
        <v>289</v>
      </c>
      <c r="D64" s="3">
        <f>E64/100*25</f>
        <v>0</v>
      </c>
      <c r="E64" s="24">
        <f>(DC41+DF41+DI41+DL41+DO41)/5</f>
        <v>0</v>
      </c>
    </row>
    <row r="65" spans="2:5" x14ac:dyDescent="0.25">
      <c r="B65" s="4"/>
      <c r="C65" s="4"/>
      <c r="D65" s="25">
        <f>SUM(D62:D64)</f>
        <v>0</v>
      </c>
      <c r="E65" s="25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4"/>
  <sheetViews>
    <sheetView tabSelected="1" zoomScaleNormal="100" workbookViewId="0">
      <selection activeCell="O13" sqref="O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41</v>
      </c>
      <c r="B1" s="14" t="s">
        <v>551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567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52" t="s">
        <v>549</v>
      </c>
      <c r="GQ2" s="5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2" t="s">
        <v>0</v>
      </c>
      <c r="B4" s="102" t="s">
        <v>78</v>
      </c>
      <c r="C4" s="109" t="s">
        <v>167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65" t="s">
        <v>154</v>
      </c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 t="s">
        <v>377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106" t="s">
        <v>161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8" t="s">
        <v>168</v>
      </c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</row>
    <row r="5" spans="1:200" ht="13.5" customHeight="1" x14ac:dyDescent="0.25">
      <c r="A5" s="102"/>
      <c r="B5" s="102"/>
      <c r="C5" s="104" t="s">
        <v>153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 t="s">
        <v>155</v>
      </c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66" t="s">
        <v>156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165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104" t="s">
        <v>166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 t="s">
        <v>162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5" t="s">
        <v>158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5"/>
      <c r="DY5" s="105" t="s">
        <v>163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7" t="s">
        <v>164</v>
      </c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5" t="s">
        <v>40</v>
      </c>
      <c r="FJ5" s="105"/>
      <c r="FK5" s="105"/>
      <c r="FL5" s="105"/>
      <c r="FM5" s="105"/>
      <c r="FN5" s="105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66" t="s">
        <v>160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00" ht="9.75" customHeight="1" x14ac:dyDescent="0.25">
      <c r="A6" s="102"/>
      <c r="B6" s="102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2"/>
      <c r="B7" s="102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2"/>
      <c r="B8" s="102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2"/>
      <c r="B9" s="102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2"/>
      <c r="B10" s="102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2"/>
      <c r="B11" s="102"/>
      <c r="C11" s="104" t="s">
        <v>42</v>
      </c>
      <c r="D11" s="104" t="s">
        <v>2</v>
      </c>
      <c r="E11" s="104" t="s">
        <v>3</v>
      </c>
      <c r="F11" s="104" t="s">
        <v>43</v>
      </c>
      <c r="G11" s="104" t="s">
        <v>6</v>
      </c>
      <c r="H11" s="104" t="s">
        <v>7</v>
      </c>
      <c r="I11" s="104" t="s">
        <v>71</v>
      </c>
      <c r="J11" s="104" t="s">
        <v>6</v>
      </c>
      <c r="K11" s="104" t="s">
        <v>7</v>
      </c>
      <c r="L11" s="104" t="s">
        <v>44</v>
      </c>
      <c r="M11" s="104" t="s">
        <v>1</v>
      </c>
      <c r="N11" s="104" t="s">
        <v>2</v>
      </c>
      <c r="O11" s="104" t="s">
        <v>45</v>
      </c>
      <c r="P11" s="104"/>
      <c r="Q11" s="104"/>
      <c r="R11" s="104" t="s">
        <v>46</v>
      </c>
      <c r="S11" s="104"/>
      <c r="T11" s="104"/>
      <c r="U11" s="104" t="s">
        <v>47</v>
      </c>
      <c r="V11" s="104"/>
      <c r="W11" s="104"/>
      <c r="X11" s="104" t="s">
        <v>48</v>
      </c>
      <c r="Y11" s="104"/>
      <c r="Z11" s="104"/>
      <c r="AA11" s="66" t="s">
        <v>404</v>
      </c>
      <c r="AB11" s="66"/>
      <c r="AC11" s="66"/>
      <c r="AD11" s="66" t="s">
        <v>49</v>
      </c>
      <c r="AE11" s="66"/>
      <c r="AF11" s="66"/>
      <c r="AG11" s="104" t="s">
        <v>50</v>
      </c>
      <c r="AH11" s="104"/>
      <c r="AI11" s="104"/>
      <c r="AJ11" s="66" t="s">
        <v>51</v>
      </c>
      <c r="AK11" s="66"/>
      <c r="AL11" s="66"/>
      <c r="AM11" s="104" t="s">
        <v>52</v>
      </c>
      <c r="AN11" s="104"/>
      <c r="AO11" s="104"/>
      <c r="AP11" s="104" t="s">
        <v>53</v>
      </c>
      <c r="AQ11" s="104"/>
      <c r="AR11" s="104"/>
      <c r="AS11" s="104" t="s">
        <v>54</v>
      </c>
      <c r="AT11" s="104"/>
      <c r="AU11" s="104"/>
      <c r="AV11" s="66" t="s">
        <v>55</v>
      </c>
      <c r="AW11" s="66"/>
      <c r="AX11" s="66"/>
      <c r="AY11" s="66" t="s">
        <v>56</v>
      </c>
      <c r="AZ11" s="66"/>
      <c r="BA11" s="66"/>
      <c r="BB11" s="66" t="s">
        <v>57</v>
      </c>
      <c r="BC11" s="66"/>
      <c r="BD11" s="66"/>
      <c r="BE11" s="66" t="s">
        <v>72</v>
      </c>
      <c r="BF11" s="66"/>
      <c r="BG11" s="66"/>
      <c r="BH11" s="66" t="s">
        <v>427</v>
      </c>
      <c r="BI11" s="66"/>
      <c r="BJ11" s="66"/>
      <c r="BK11" s="66" t="s">
        <v>58</v>
      </c>
      <c r="BL11" s="66"/>
      <c r="BM11" s="66"/>
      <c r="BN11" s="66" t="s">
        <v>59</v>
      </c>
      <c r="BO11" s="66"/>
      <c r="BP11" s="66"/>
      <c r="BQ11" s="66" t="s">
        <v>60</v>
      </c>
      <c r="BR11" s="66"/>
      <c r="BS11" s="66"/>
      <c r="BT11" s="66" t="s">
        <v>61</v>
      </c>
      <c r="BU11" s="66"/>
      <c r="BV11" s="66"/>
      <c r="BW11" s="66" t="s">
        <v>192</v>
      </c>
      <c r="BX11" s="66"/>
      <c r="BY11" s="66"/>
      <c r="BZ11" s="66" t="s">
        <v>193</v>
      </c>
      <c r="CA11" s="66"/>
      <c r="CB11" s="66"/>
      <c r="CC11" s="66" t="s">
        <v>194</v>
      </c>
      <c r="CD11" s="66"/>
      <c r="CE11" s="66"/>
      <c r="CF11" s="66" t="s">
        <v>195</v>
      </c>
      <c r="CG11" s="66"/>
      <c r="CH11" s="66"/>
      <c r="CI11" s="66" t="s">
        <v>196</v>
      </c>
      <c r="CJ11" s="66"/>
      <c r="CK11" s="66"/>
      <c r="CL11" s="66" t="s">
        <v>197</v>
      </c>
      <c r="CM11" s="66"/>
      <c r="CN11" s="66"/>
      <c r="CO11" s="89" t="s">
        <v>62</v>
      </c>
      <c r="CP11" s="90"/>
      <c r="CQ11" s="91"/>
      <c r="CR11" s="66" t="s">
        <v>63</v>
      </c>
      <c r="CS11" s="66"/>
      <c r="CT11" s="66"/>
      <c r="CU11" s="66" t="s">
        <v>73</v>
      </c>
      <c r="CV11" s="66"/>
      <c r="CW11" s="66"/>
      <c r="CX11" s="66" t="s">
        <v>64</v>
      </c>
      <c r="CY11" s="66"/>
      <c r="CZ11" s="66"/>
      <c r="DA11" s="66" t="s">
        <v>65</v>
      </c>
      <c r="DB11" s="66"/>
      <c r="DC11" s="66"/>
      <c r="DD11" s="66" t="s">
        <v>66</v>
      </c>
      <c r="DE11" s="66"/>
      <c r="DF11" s="66"/>
      <c r="DG11" s="66" t="s">
        <v>67</v>
      </c>
      <c r="DH11" s="66"/>
      <c r="DI11" s="66"/>
      <c r="DJ11" s="66" t="s">
        <v>68</v>
      </c>
      <c r="DK11" s="66"/>
      <c r="DL11" s="66"/>
      <c r="DM11" s="66" t="s">
        <v>69</v>
      </c>
      <c r="DN11" s="66"/>
      <c r="DO11" s="66"/>
      <c r="DP11" s="66" t="s">
        <v>70</v>
      </c>
      <c r="DQ11" s="66"/>
      <c r="DR11" s="66"/>
      <c r="DS11" s="66" t="s">
        <v>74</v>
      </c>
      <c r="DT11" s="66"/>
      <c r="DU11" s="66"/>
      <c r="DV11" s="66" t="s">
        <v>75</v>
      </c>
      <c r="DW11" s="66"/>
      <c r="DX11" s="66"/>
      <c r="DY11" s="66" t="s">
        <v>76</v>
      </c>
      <c r="DZ11" s="66"/>
      <c r="EA11" s="66"/>
      <c r="EB11" s="66" t="s">
        <v>175</v>
      </c>
      <c r="EC11" s="66"/>
      <c r="ED11" s="66"/>
      <c r="EE11" s="66" t="s">
        <v>176</v>
      </c>
      <c r="EF11" s="66"/>
      <c r="EG11" s="66"/>
      <c r="EH11" s="66" t="s">
        <v>177</v>
      </c>
      <c r="EI11" s="66"/>
      <c r="EJ11" s="66"/>
      <c r="EK11" s="66" t="s">
        <v>178</v>
      </c>
      <c r="EL11" s="66"/>
      <c r="EM11" s="66"/>
      <c r="EN11" s="66" t="s">
        <v>179</v>
      </c>
      <c r="EO11" s="66"/>
      <c r="EP11" s="66"/>
      <c r="EQ11" s="66" t="s">
        <v>180</v>
      </c>
      <c r="ER11" s="66"/>
      <c r="ES11" s="66"/>
      <c r="ET11" s="66" t="s">
        <v>181</v>
      </c>
      <c r="EU11" s="66"/>
      <c r="EV11" s="66"/>
      <c r="EW11" s="66" t="s">
        <v>182</v>
      </c>
      <c r="EX11" s="66"/>
      <c r="EY11" s="66"/>
      <c r="EZ11" s="66" t="s">
        <v>183</v>
      </c>
      <c r="FA11" s="66"/>
      <c r="FB11" s="66"/>
      <c r="FC11" s="66" t="s">
        <v>184</v>
      </c>
      <c r="FD11" s="66"/>
      <c r="FE11" s="66"/>
      <c r="FF11" s="66" t="s">
        <v>185</v>
      </c>
      <c r="FG11" s="66"/>
      <c r="FH11" s="66"/>
      <c r="FI11" s="66" t="s">
        <v>186</v>
      </c>
      <c r="FJ11" s="66"/>
      <c r="FK11" s="66"/>
      <c r="FL11" s="66" t="s">
        <v>187</v>
      </c>
      <c r="FM11" s="66"/>
      <c r="FN11" s="66"/>
      <c r="FO11" s="66" t="s">
        <v>188</v>
      </c>
      <c r="FP11" s="66"/>
      <c r="FQ11" s="66"/>
      <c r="FR11" s="66" t="s">
        <v>189</v>
      </c>
      <c r="FS11" s="66"/>
      <c r="FT11" s="66"/>
      <c r="FU11" s="66" t="s">
        <v>190</v>
      </c>
      <c r="FV11" s="66"/>
      <c r="FW11" s="66"/>
      <c r="FX11" s="66" t="s">
        <v>191</v>
      </c>
      <c r="FY11" s="66"/>
      <c r="FZ11" s="66"/>
      <c r="GA11" s="66" t="s">
        <v>169</v>
      </c>
      <c r="GB11" s="66"/>
      <c r="GC11" s="66"/>
      <c r="GD11" s="66" t="s">
        <v>170</v>
      </c>
      <c r="GE11" s="66"/>
      <c r="GF11" s="66"/>
      <c r="GG11" s="66" t="s">
        <v>171</v>
      </c>
      <c r="GH11" s="66"/>
      <c r="GI11" s="66"/>
      <c r="GJ11" s="66" t="s">
        <v>172</v>
      </c>
      <c r="GK11" s="66"/>
      <c r="GL11" s="66"/>
      <c r="GM11" s="66" t="s">
        <v>173</v>
      </c>
      <c r="GN11" s="66"/>
      <c r="GO11" s="66"/>
      <c r="GP11" s="66" t="s">
        <v>174</v>
      </c>
      <c r="GQ11" s="66"/>
      <c r="GR11" s="66"/>
    </row>
    <row r="12" spans="1:200" ht="87" customHeight="1" x14ac:dyDescent="0.25">
      <c r="A12" s="102"/>
      <c r="B12" s="102"/>
      <c r="C12" s="88" t="s">
        <v>378</v>
      </c>
      <c r="D12" s="88"/>
      <c r="E12" s="88"/>
      <c r="F12" s="88" t="s">
        <v>380</v>
      </c>
      <c r="G12" s="88"/>
      <c r="H12" s="88"/>
      <c r="I12" s="88" t="s">
        <v>383</v>
      </c>
      <c r="J12" s="88"/>
      <c r="K12" s="88"/>
      <c r="L12" s="88" t="s">
        <v>387</v>
      </c>
      <c r="M12" s="88"/>
      <c r="N12" s="88"/>
      <c r="O12" s="88" t="s">
        <v>391</v>
      </c>
      <c r="P12" s="88"/>
      <c r="Q12" s="88"/>
      <c r="R12" s="88" t="s">
        <v>395</v>
      </c>
      <c r="S12" s="88"/>
      <c r="T12" s="88"/>
      <c r="U12" s="88" t="s">
        <v>399</v>
      </c>
      <c r="V12" s="88"/>
      <c r="W12" s="88"/>
      <c r="X12" s="88" t="s">
        <v>403</v>
      </c>
      <c r="Y12" s="88"/>
      <c r="Z12" s="88"/>
      <c r="AA12" s="88" t="s">
        <v>405</v>
      </c>
      <c r="AB12" s="88"/>
      <c r="AC12" s="88"/>
      <c r="AD12" s="88" t="s">
        <v>209</v>
      </c>
      <c r="AE12" s="88"/>
      <c r="AF12" s="88"/>
      <c r="AG12" s="88" t="s">
        <v>410</v>
      </c>
      <c r="AH12" s="88"/>
      <c r="AI12" s="88"/>
      <c r="AJ12" s="88" t="s">
        <v>411</v>
      </c>
      <c r="AK12" s="88"/>
      <c r="AL12" s="88"/>
      <c r="AM12" s="96" t="s">
        <v>412</v>
      </c>
      <c r="AN12" s="96"/>
      <c r="AO12" s="96"/>
      <c r="AP12" s="96" t="s">
        <v>413</v>
      </c>
      <c r="AQ12" s="96"/>
      <c r="AR12" s="96"/>
      <c r="AS12" s="96" t="s">
        <v>414</v>
      </c>
      <c r="AT12" s="96"/>
      <c r="AU12" s="96"/>
      <c r="AV12" s="96" t="s">
        <v>418</v>
      </c>
      <c r="AW12" s="96"/>
      <c r="AX12" s="96"/>
      <c r="AY12" s="96" t="s">
        <v>550</v>
      </c>
      <c r="AZ12" s="96"/>
      <c r="BA12" s="96"/>
      <c r="BB12" s="96" t="s">
        <v>424</v>
      </c>
      <c r="BC12" s="96"/>
      <c r="BD12" s="96"/>
      <c r="BE12" s="96" t="s">
        <v>425</v>
      </c>
      <c r="BF12" s="96"/>
      <c r="BG12" s="96"/>
      <c r="BH12" s="96" t="s">
        <v>428</v>
      </c>
      <c r="BI12" s="96"/>
      <c r="BJ12" s="96"/>
      <c r="BK12" s="96" t="s">
        <v>429</v>
      </c>
      <c r="BL12" s="96"/>
      <c r="BM12" s="96"/>
      <c r="BN12" s="96" t="s">
        <v>430</v>
      </c>
      <c r="BO12" s="96"/>
      <c r="BP12" s="96"/>
      <c r="BQ12" s="96" t="s">
        <v>231</v>
      </c>
      <c r="BR12" s="96"/>
      <c r="BS12" s="96"/>
      <c r="BT12" s="96" t="s">
        <v>234</v>
      </c>
      <c r="BU12" s="96"/>
      <c r="BV12" s="96"/>
      <c r="BW12" s="88" t="s">
        <v>431</v>
      </c>
      <c r="BX12" s="88"/>
      <c r="BY12" s="88"/>
      <c r="BZ12" s="88" t="s">
        <v>432</v>
      </c>
      <c r="CA12" s="88"/>
      <c r="CB12" s="88"/>
      <c r="CC12" s="88" t="s">
        <v>433</v>
      </c>
      <c r="CD12" s="88"/>
      <c r="CE12" s="88"/>
      <c r="CF12" s="88" t="s">
        <v>437</v>
      </c>
      <c r="CG12" s="88"/>
      <c r="CH12" s="88"/>
      <c r="CI12" s="88" t="s">
        <v>441</v>
      </c>
      <c r="CJ12" s="88"/>
      <c r="CK12" s="88"/>
      <c r="CL12" s="88" t="s">
        <v>245</v>
      </c>
      <c r="CM12" s="88"/>
      <c r="CN12" s="88"/>
      <c r="CO12" s="96" t="s">
        <v>443</v>
      </c>
      <c r="CP12" s="96"/>
      <c r="CQ12" s="96"/>
      <c r="CR12" s="96" t="s">
        <v>447</v>
      </c>
      <c r="CS12" s="96"/>
      <c r="CT12" s="96"/>
      <c r="CU12" s="96" t="s">
        <v>450</v>
      </c>
      <c r="CV12" s="96"/>
      <c r="CW12" s="96"/>
      <c r="CX12" s="96" t="s">
        <v>454</v>
      </c>
      <c r="CY12" s="96"/>
      <c r="CZ12" s="96"/>
      <c r="DA12" s="96" t="s">
        <v>253</v>
      </c>
      <c r="DB12" s="96"/>
      <c r="DC12" s="96"/>
      <c r="DD12" s="88" t="s">
        <v>455</v>
      </c>
      <c r="DE12" s="88"/>
      <c r="DF12" s="88"/>
      <c r="DG12" s="88" t="s">
        <v>459</v>
      </c>
      <c r="DH12" s="88"/>
      <c r="DI12" s="88"/>
      <c r="DJ12" s="88" t="s">
        <v>463</v>
      </c>
      <c r="DK12" s="88"/>
      <c r="DL12" s="88"/>
      <c r="DM12" s="96" t="s">
        <v>465</v>
      </c>
      <c r="DN12" s="96"/>
      <c r="DO12" s="96"/>
      <c r="DP12" s="88" t="s">
        <v>466</v>
      </c>
      <c r="DQ12" s="88"/>
      <c r="DR12" s="88"/>
      <c r="DS12" s="88" t="s">
        <v>261</v>
      </c>
      <c r="DT12" s="88"/>
      <c r="DU12" s="88"/>
      <c r="DV12" s="88" t="s">
        <v>263</v>
      </c>
      <c r="DW12" s="88"/>
      <c r="DX12" s="88"/>
      <c r="DY12" s="96" t="s">
        <v>471</v>
      </c>
      <c r="DZ12" s="96"/>
      <c r="EA12" s="96"/>
      <c r="EB12" s="96" t="s">
        <v>474</v>
      </c>
      <c r="EC12" s="96"/>
      <c r="ED12" s="96"/>
      <c r="EE12" s="96" t="s">
        <v>475</v>
      </c>
      <c r="EF12" s="96"/>
      <c r="EG12" s="96"/>
      <c r="EH12" s="96" t="s">
        <v>479</v>
      </c>
      <c r="EI12" s="96"/>
      <c r="EJ12" s="96"/>
      <c r="EK12" s="96" t="s">
        <v>483</v>
      </c>
      <c r="EL12" s="96"/>
      <c r="EM12" s="96"/>
      <c r="EN12" s="96" t="s">
        <v>269</v>
      </c>
      <c r="EO12" s="96"/>
      <c r="EP12" s="96"/>
      <c r="EQ12" s="88" t="s">
        <v>485</v>
      </c>
      <c r="ER12" s="88"/>
      <c r="ES12" s="88"/>
      <c r="ET12" s="88" t="s">
        <v>276</v>
      </c>
      <c r="EU12" s="88"/>
      <c r="EV12" s="88"/>
      <c r="EW12" s="88" t="s">
        <v>492</v>
      </c>
      <c r="EX12" s="88"/>
      <c r="EY12" s="88"/>
      <c r="EZ12" s="88" t="s">
        <v>272</v>
      </c>
      <c r="FA12" s="88"/>
      <c r="FB12" s="88"/>
      <c r="FC12" s="88" t="s">
        <v>273</v>
      </c>
      <c r="FD12" s="88"/>
      <c r="FE12" s="88"/>
      <c r="FF12" s="88" t="s">
        <v>499</v>
      </c>
      <c r="FG12" s="88"/>
      <c r="FH12" s="88"/>
      <c r="FI12" s="96" t="s">
        <v>503</v>
      </c>
      <c r="FJ12" s="96"/>
      <c r="FK12" s="96"/>
      <c r="FL12" s="96" t="s">
        <v>507</v>
      </c>
      <c r="FM12" s="96"/>
      <c r="FN12" s="96"/>
      <c r="FO12" s="96" t="s">
        <v>511</v>
      </c>
      <c r="FP12" s="96"/>
      <c r="FQ12" s="96"/>
      <c r="FR12" s="96" t="s">
        <v>277</v>
      </c>
      <c r="FS12" s="96"/>
      <c r="FT12" s="96"/>
      <c r="FU12" s="96" t="s">
        <v>518</v>
      </c>
      <c r="FV12" s="96"/>
      <c r="FW12" s="96"/>
      <c r="FX12" s="96" t="s">
        <v>521</v>
      </c>
      <c r="FY12" s="96"/>
      <c r="FZ12" s="96"/>
      <c r="GA12" s="88" t="s">
        <v>525</v>
      </c>
      <c r="GB12" s="88"/>
      <c r="GC12" s="88"/>
      <c r="GD12" s="88" t="s">
        <v>526</v>
      </c>
      <c r="GE12" s="88"/>
      <c r="GF12" s="88"/>
      <c r="GG12" s="88" t="s">
        <v>530</v>
      </c>
      <c r="GH12" s="88"/>
      <c r="GI12" s="88"/>
      <c r="GJ12" s="88" t="s">
        <v>534</v>
      </c>
      <c r="GK12" s="88"/>
      <c r="GL12" s="88"/>
      <c r="GM12" s="88" t="s">
        <v>538</v>
      </c>
      <c r="GN12" s="88"/>
      <c r="GO12" s="88"/>
      <c r="GP12" s="88" t="s">
        <v>542</v>
      </c>
      <c r="GQ12" s="88"/>
      <c r="GR12" s="88"/>
    </row>
    <row r="13" spans="1:200" ht="144.75" thickBot="1" x14ac:dyDescent="0.3">
      <c r="A13" s="102"/>
      <c r="B13" s="102"/>
      <c r="C13" s="31" t="s">
        <v>302</v>
      </c>
      <c r="D13" s="31" t="s">
        <v>357</v>
      </c>
      <c r="E13" s="31" t="s">
        <v>379</v>
      </c>
      <c r="F13" s="31" t="s">
        <v>381</v>
      </c>
      <c r="G13" s="31" t="s">
        <v>205</v>
      </c>
      <c r="H13" s="31" t="s">
        <v>382</v>
      </c>
      <c r="I13" s="31" t="s">
        <v>384</v>
      </c>
      <c r="J13" s="31" t="s">
        <v>385</v>
      </c>
      <c r="K13" s="31" t="s">
        <v>386</v>
      </c>
      <c r="L13" s="31" t="s">
        <v>388</v>
      </c>
      <c r="M13" s="31" t="s">
        <v>389</v>
      </c>
      <c r="N13" s="31" t="s">
        <v>390</v>
      </c>
      <c r="O13" s="31" t="s">
        <v>392</v>
      </c>
      <c r="P13" s="31" t="s">
        <v>393</v>
      </c>
      <c r="Q13" s="31" t="s">
        <v>394</v>
      </c>
      <c r="R13" s="31" t="s">
        <v>396</v>
      </c>
      <c r="S13" s="31" t="s">
        <v>397</v>
      </c>
      <c r="T13" s="31" t="s">
        <v>398</v>
      </c>
      <c r="U13" s="31" t="s">
        <v>400</v>
      </c>
      <c r="V13" s="31" t="s">
        <v>401</v>
      </c>
      <c r="W13" s="31" t="s">
        <v>402</v>
      </c>
      <c r="X13" s="31" t="s">
        <v>148</v>
      </c>
      <c r="Y13" s="31" t="s">
        <v>206</v>
      </c>
      <c r="Z13" s="31" t="s">
        <v>149</v>
      </c>
      <c r="AA13" s="31" t="s">
        <v>207</v>
      </c>
      <c r="AB13" s="31" t="s">
        <v>406</v>
      </c>
      <c r="AC13" s="31" t="s">
        <v>208</v>
      </c>
      <c r="AD13" s="31" t="s">
        <v>407</v>
      </c>
      <c r="AE13" s="31" t="s">
        <v>408</v>
      </c>
      <c r="AF13" s="31" t="s">
        <v>409</v>
      </c>
      <c r="AG13" s="31" t="s">
        <v>213</v>
      </c>
      <c r="AH13" s="31" t="s">
        <v>214</v>
      </c>
      <c r="AI13" s="31" t="s">
        <v>215</v>
      </c>
      <c r="AJ13" s="31" t="s">
        <v>151</v>
      </c>
      <c r="AK13" s="31" t="s">
        <v>216</v>
      </c>
      <c r="AL13" s="31" t="s">
        <v>217</v>
      </c>
      <c r="AM13" s="31" t="s">
        <v>218</v>
      </c>
      <c r="AN13" s="31" t="s">
        <v>219</v>
      </c>
      <c r="AO13" s="31" t="s">
        <v>220</v>
      </c>
      <c r="AP13" s="31" t="s">
        <v>221</v>
      </c>
      <c r="AQ13" s="31" t="s">
        <v>222</v>
      </c>
      <c r="AR13" s="31" t="s">
        <v>223</v>
      </c>
      <c r="AS13" s="31" t="s">
        <v>415</v>
      </c>
      <c r="AT13" s="31" t="s">
        <v>416</v>
      </c>
      <c r="AU13" s="31" t="s">
        <v>417</v>
      </c>
      <c r="AV13" s="31" t="s">
        <v>419</v>
      </c>
      <c r="AW13" s="31" t="s">
        <v>420</v>
      </c>
      <c r="AX13" s="31" t="s">
        <v>421</v>
      </c>
      <c r="AY13" s="31" t="s">
        <v>422</v>
      </c>
      <c r="AZ13" s="31" t="s">
        <v>423</v>
      </c>
      <c r="BA13" s="31" t="s">
        <v>100</v>
      </c>
      <c r="BB13" s="31" t="s">
        <v>225</v>
      </c>
      <c r="BC13" s="31" t="s">
        <v>226</v>
      </c>
      <c r="BD13" s="31" t="s">
        <v>227</v>
      </c>
      <c r="BE13" s="22" t="s">
        <v>109</v>
      </c>
      <c r="BF13" s="22" t="s">
        <v>108</v>
      </c>
      <c r="BG13" s="22" t="s">
        <v>426</v>
      </c>
      <c r="BH13" s="22" t="s">
        <v>228</v>
      </c>
      <c r="BI13" s="22" t="s">
        <v>229</v>
      </c>
      <c r="BJ13" s="22" t="s">
        <v>230</v>
      </c>
      <c r="BK13" s="22" t="s">
        <v>140</v>
      </c>
      <c r="BL13" s="22" t="s">
        <v>110</v>
      </c>
      <c r="BM13" s="22" t="s">
        <v>111</v>
      </c>
      <c r="BN13" s="22" t="s">
        <v>210</v>
      </c>
      <c r="BO13" s="22" t="s">
        <v>211</v>
      </c>
      <c r="BP13" s="22" t="s">
        <v>212</v>
      </c>
      <c r="BQ13" s="22" t="s">
        <v>231</v>
      </c>
      <c r="BR13" s="22" t="s">
        <v>232</v>
      </c>
      <c r="BS13" s="22" t="s">
        <v>233</v>
      </c>
      <c r="BT13" s="22" t="s">
        <v>234</v>
      </c>
      <c r="BU13" s="22" t="s">
        <v>235</v>
      </c>
      <c r="BV13" s="22" t="s">
        <v>236</v>
      </c>
      <c r="BW13" s="31" t="s">
        <v>237</v>
      </c>
      <c r="BX13" s="31" t="s">
        <v>238</v>
      </c>
      <c r="BY13" s="31" t="s">
        <v>239</v>
      </c>
      <c r="BZ13" s="31" t="s">
        <v>198</v>
      </c>
      <c r="CA13" s="31" t="s">
        <v>200</v>
      </c>
      <c r="CB13" s="31" t="s">
        <v>241</v>
      </c>
      <c r="CC13" s="22" t="s">
        <v>434</v>
      </c>
      <c r="CD13" s="22" t="s">
        <v>435</v>
      </c>
      <c r="CE13" s="22" t="s">
        <v>436</v>
      </c>
      <c r="CF13" s="31" t="s">
        <v>438</v>
      </c>
      <c r="CG13" s="31" t="s">
        <v>439</v>
      </c>
      <c r="CH13" s="31" t="s">
        <v>440</v>
      </c>
      <c r="CI13" s="31" t="s">
        <v>242</v>
      </c>
      <c r="CJ13" s="31" t="s">
        <v>243</v>
      </c>
      <c r="CK13" s="31" t="s">
        <v>244</v>
      </c>
      <c r="CL13" s="31" t="s">
        <v>245</v>
      </c>
      <c r="CM13" s="31" t="s">
        <v>246</v>
      </c>
      <c r="CN13" s="31" t="s">
        <v>442</v>
      </c>
      <c r="CO13" s="22" t="s">
        <v>444</v>
      </c>
      <c r="CP13" s="22" t="s">
        <v>445</v>
      </c>
      <c r="CQ13" s="22" t="s">
        <v>446</v>
      </c>
      <c r="CR13" s="22" t="s">
        <v>448</v>
      </c>
      <c r="CS13" s="22" t="s">
        <v>449</v>
      </c>
      <c r="CT13" s="22" t="s">
        <v>150</v>
      </c>
      <c r="CU13" s="22" t="s">
        <v>451</v>
      </c>
      <c r="CV13" s="22" t="s">
        <v>452</v>
      </c>
      <c r="CW13" s="22" t="s">
        <v>453</v>
      </c>
      <c r="CX13" s="22" t="s">
        <v>250</v>
      </c>
      <c r="CY13" s="22" t="s">
        <v>251</v>
      </c>
      <c r="CZ13" s="22" t="s">
        <v>252</v>
      </c>
      <c r="DA13" s="22" t="s">
        <v>253</v>
      </c>
      <c r="DB13" s="22" t="s">
        <v>254</v>
      </c>
      <c r="DC13" s="22" t="s">
        <v>255</v>
      </c>
      <c r="DD13" s="22" t="s">
        <v>456</v>
      </c>
      <c r="DE13" s="22" t="s">
        <v>457</v>
      </c>
      <c r="DF13" s="22" t="s">
        <v>458</v>
      </c>
      <c r="DG13" s="31" t="s">
        <v>460</v>
      </c>
      <c r="DH13" s="31" t="s">
        <v>461</v>
      </c>
      <c r="DI13" s="31" t="s">
        <v>462</v>
      </c>
      <c r="DJ13" s="31" t="s">
        <v>256</v>
      </c>
      <c r="DK13" s="31" t="s">
        <v>257</v>
      </c>
      <c r="DL13" s="31" t="s">
        <v>464</v>
      </c>
      <c r="DM13" s="31" t="s">
        <v>258</v>
      </c>
      <c r="DN13" s="31" t="s">
        <v>259</v>
      </c>
      <c r="DO13" s="31" t="s">
        <v>260</v>
      </c>
      <c r="DP13" s="31" t="s">
        <v>247</v>
      </c>
      <c r="DQ13" s="31" t="s">
        <v>248</v>
      </c>
      <c r="DR13" s="31" t="s">
        <v>249</v>
      </c>
      <c r="DS13" s="31" t="s">
        <v>467</v>
      </c>
      <c r="DT13" s="31" t="s">
        <v>468</v>
      </c>
      <c r="DU13" s="31" t="s">
        <v>262</v>
      </c>
      <c r="DV13" s="31" t="s">
        <v>263</v>
      </c>
      <c r="DW13" s="31" t="s">
        <v>469</v>
      </c>
      <c r="DX13" s="31" t="s">
        <v>470</v>
      </c>
      <c r="DY13" s="31" t="s">
        <v>471</v>
      </c>
      <c r="DZ13" s="31" t="s">
        <v>472</v>
      </c>
      <c r="EA13" s="31" t="s">
        <v>473</v>
      </c>
      <c r="EB13" s="31" t="s">
        <v>264</v>
      </c>
      <c r="EC13" s="31" t="s">
        <v>265</v>
      </c>
      <c r="ED13" s="31" t="s">
        <v>266</v>
      </c>
      <c r="EE13" s="31" t="s">
        <v>476</v>
      </c>
      <c r="EF13" s="31" t="s">
        <v>477</v>
      </c>
      <c r="EG13" s="31" t="s">
        <v>478</v>
      </c>
      <c r="EH13" s="31" t="s">
        <v>480</v>
      </c>
      <c r="EI13" s="31" t="s">
        <v>481</v>
      </c>
      <c r="EJ13" s="31" t="s">
        <v>482</v>
      </c>
      <c r="EK13" s="31" t="s">
        <v>267</v>
      </c>
      <c r="EL13" s="31" t="s">
        <v>484</v>
      </c>
      <c r="EM13" s="31" t="s">
        <v>268</v>
      </c>
      <c r="EN13" s="31" t="s">
        <v>269</v>
      </c>
      <c r="EO13" s="31" t="s">
        <v>270</v>
      </c>
      <c r="EP13" s="31" t="s">
        <v>271</v>
      </c>
      <c r="EQ13" s="31" t="s">
        <v>486</v>
      </c>
      <c r="ER13" s="31" t="s">
        <v>487</v>
      </c>
      <c r="ES13" s="31" t="s">
        <v>488</v>
      </c>
      <c r="ET13" s="31" t="s">
        <v>489</v>
      </c>
      <c r="EU13" s="31" t="s">
        <v>490</v>
      </c>
      <c r="EV13" s="31" t="s">
        <v>491</v>
      </c>
      <c r="EW13" s="31" t="s">
        <v>492</v>
      </c>
      <c r="EX13" s="31" t="s">
        <v>493</v>
      </c>
      <c r="EY13" s="31" t="s">
        <v>494</v>
      </c>
      <c r="EZ13" s="31" t="s">
        <v>495</v>
      </c>
      <c r="FA13" s="31" t="s">
        <v>496</v>
      </c>
      <c r="FB13" s="31" t="s">
        <v>497</v>
      </c>
      <c r="FC13" s="31" t="s">
        <v>274</v>
      </c>
      <c r="FD13" s="31" t="s">
        <v>275</v>
      </c>
      <c r="FE13" s="31" t="s">
        <v>498</v>
      </c>
      <c r="FF13" s="31" t="s">
        <v>500</v>
      </c>
      <c r="FG13" s="31" t="s">
        <v>501</v>
      </c>
      <c r="FH13" s="31" t="s">
        <v>502</v>
      </c>
      <c r="FI13" s="22" t="s">
        <v>504</v>
      </c>
      <c r="FJ13" s="22" t="s">
        <v>505</v>
      </c>
      <c r="FK13" s="22" t="s">
        <v>506</v>
      </c>
      <c r="FL13" s="22" t="s">
        <v>508</v>
      </c>
      <c r="FM13" s="22" t="s">
        <v>509</v>
      </c>
      <c r="FN13" s="22" t="s">
        <v>510</v>
      </c>
      <c r="FO13" s="22" t="s">
        <v>512</v>
      </c>
      <c r="FP13" s="22" t="s">
        <v>513</v>
      </c>
      <c r="FQ13" s="22" t="s">
        <v>514</v>
      </c>
      <c r="FR13" s="22" t="s">
        <v>515</v>
      </c>
      <c r="FS13" s="22" t="s">
        <v>516</v>
      </c>
      <c r="FT13" s="22" t="s">
        <v>517</v>
      </c>
      <c r="FU13" s="22" t="s">
        <v>202</v>
      </c>
      <c r="FV13" s="22" t="s">
        <v>519</v>
      </c>
      <c r="FW13" s="22" t="s">
        <v>520</v>
      </c>
      <c r="FX13" s="22" t="s">
        <v>522</v>
      </c>
      <c r="FY13" s="22" t="s">
        <v>523</v>
      </c>
      <c r="FZ13" s="22" t="s">
        <v>524</v>
      </c>
      <c r="GA13" s="31" t="s">
        <v>278</v>
      </c>
      <c r="GB13" s="31" t="s">
        <v>279</v>
      </c>
      <c r="GC13" s="31" t="s">
        <v>280</v>
      </c>
      <c r="GD13" s="31" t="s">
        <v>527</v>
      </c>
      <c r="GE13" s="31" t="s">
        <v>528</v>
      </c>
      <c r="GF13" s="31" t="s">
        <v>529</v>
      </c>
      <c r="GG13" s="31" t="s">
        <v>531</v>
      </c>
      <c r="GH13" s="31" t="s">
        <v>532</v>
      </c>
      <c r="GI13" s="31" t="s">
        <v>533</v>
      </c>
      <c r="GJ13" s="31" t="s">
        <v>535</v>
      </c>
      <c r="GK13" s="31" t="s">
        <v>536</v>
      </c>
      <c r="GL13" s="31" t="s">
        <v>537</v>
      </c>
      <c r="GM13" s="31" t="s">
        <v>539</v>
      </c>
      <c r="GN13" s="31" t="s">
        <v>540</v>
      </c>
      <c r="GO13" s="31" t="s">
        <v>541</v>
      </c>
      <c r="GP13" s="31" t="s">
        <v>543</v>
      </c>
      <c r="GQ13" s="31" t="s">
        <v>544</v>
      </c>
      <c r="GR13" s="31" t="s">
        <v>545</v>
      </c>
    </row>
    <row r="14" spans="1:200" ht="16.5" thickBot="1" x14ac:dyDescent="0.3">
      <c r="A14" s="39">
        <v>1</v>
      </c>
      <c r="B14" s="40" t="s">
        <v>552</v>
      </c>
      <c r="C14" s="5"/>
      <c r="D14" s="5">
        <v>1</v>
      </c>
      <c r="E14" s="5"/>
      <c r="F14" s="5">
        <v>1</v>
      </c>
      <c r="G14" s="5"/>
      <c r="H14" s="5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>
        <v>1</v>
      </c>
      <c r="V14" s="13"/>
      <c r="W14" s="13"/>
      <c r="X14" s="13"/>
      <c r="Y14" s="13">
        <v>1</v>
      </c>
      <c r="Z14" s="13"/>
      <c r="AA14" s="17"/>
      <c r="AB14" s="17">
        <v>1</v>
      </c>
      <c r="AC14" s="17"/>
      <c r="AD14" s="17">
        <v>1</v>
      </c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>
        <v>1</v>
      </c>
      <c r="AN14" s="17"/>
      <c r="AO14" s="17"/>
      <c r="AP14" s="17"/>
      <c r="AQ14" s="17">
        <v>1</v>
      </c>
      <c r="AR14" s="17"/>
      <c r="AS14" s="17"/>
      <c r="AT14" s="17">
        <v>1</v>
      </c>
      <c r="AU14" s="35"/>
      <c r="AV14" s="17">
        <v>1</v>
      </c>
      <c r="AW14" s="17"/>
      <c r="AX14" s="17"/>
      <c r="AY14" s="17"/>
      <c r="AZ14" s="17">
        <v>1</v>
      </c>
      <c r="BA14" s="17"/>
      <c r="BB14" s="17"/>
      <c r="BC14" s="17">
        <v>1</v>
      </c>
      <c r="BD14" s="17"/>
      <c r="BE14" s="13">
        <v>1</v>
      </c>
      <c r="BF14" s="13"/>
      <c r="BG14" s="13"/>
      <c r="BH14" s="36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36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>
        <v>1</v>
      </c>
      <c r="DN14" s="17"/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>
        <v>1</v>
      </c>
      <c r="EC14" s="17"/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>
        <v>1</v>
      </c>
      <c r="ER14" s="17"/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>
        <v>1</v>
      </c>
      <c r="FD14" s="17"/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6.5" thickBot="1" x14ac:dyDescent="0.3">
      <c r="A15" s="2">
        <v>2</v>
      </c>
      <c r="B15" s="45" t="s">
        <v>553</v>
      </c>
      <c r="C15" s="44">
        <v>1</v>
      </c>
      <c r="D15" s="44"/>
      <c r="E15" s="44"/>
      <c r="F15" s="44"/>
      <c r="G15" s="44">
        <v>1</v>
      </c>
      <c r="H15" s="44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37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38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6.5" thickBot="1" x14ac:dyDescent="0.3">
      <c r="A16" s="2">
        <v>3</v>
      </c>
      <c r="B16" s="45" t="s">
        <v>554</v>
      </c>
      <c r="C16" s="44"/>
      <c r="D16" s="44">
        <v>1</v>
      </c>
      <c r="E16" s="44"/>
      <c r="F16" s="44">
        <v>1</v>
      </c>
      <c r="G16" s="44"/>
      <c r="H16" s="44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37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38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</row>
    <row r="17" spans="1:200" ht="16.5" thickBot="1" x14ac:dyDescent="0.3">
      <c r="A17" s="2">
        <v>4</v>
      </c>
      <c r="B17" s="45" t="s">
        <v>555</v>
      </c>
      <c r="C17" s="44">
        <v>1</v>
      </c>
      <c r="D17" s="44"/>
      <c r="E17" s="44"/>
      <c r="F17" s="44"/>
      <c r="G17" s="44">
        <v>1</v>
      </c>
      <c r="H17" s="44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37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38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</row>
    <row r="18" spans="1:200" ht="16.5" thickBot="1" x14ac:dyDescent="0.3">
      <c r="A18" s="2">
        <v>5</v>
      </c>
      <c r="B18" s="45" t="s">
        <v>556</v>
      </c>
      <c r="C18" s="44"/>
      <c r="D18" s="44">
        <v>1</v>
      </c>
      <c r="E18" s="44"/>
      <c r="F18" s="44">
        <v>1</v>
      </c>
      <c r="G18" s="44"/>
      <c r="H18" s="44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37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38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</row>
    <row r="19" spans="1:200" ht="16.5" thickBot="1" x14ac:dyDescent="0.3">
      <c r="A19" s="2">
        <v>6</v>
      </c>
      <c r="B19" s="45" t="s">
        <v>557</v>
      </c>
      <c r="C19" s="44"/>
      <c r="D19" s="44"/>
      <c r="E19" s="44">
        <v>1</v>
      </c>
      <c r="F19" s="44"/>
      <c r="G19" s="44"/>
      <c r="H19" s="44">
        <v>1</v>
      </c>
      <c r="I19" s="1"/>
      <c r="J19" s="1"/>
      <c r="K19" s="1">
        <v>1</v>
      </c>
      <c r="L19" s="1"/>
      <c r="M19" s="1">
        <v>1</v>
      </c>
      <c r="N19" s="1"/>
      <c r="O19" s="1"/>
      <c r="P19" s="1"/>
      <c r="Q19" s="1">
        <v>1</v>
      </c>
      <c r="R19" s="1"/>
      <c r="S19" s="1"/>
      <c r="T19" s="1">
        <v>1</v>
      </c>
      <c r="U19" s="1"/>
      <c r="V19" s="1"/>
      <c r="W19" s="1">
        <v>1</v>
      </c>
      <c r="X19" s="1"/>
      <c r="Y19" s="1">
        <v>1</v>
      </c>
      <c r="Z19" s="1"/>
      <c r="AA19" s="4"/>
      <c r="AB19" s="4">
        <v>1</v>
      </c>
      <c r="AC19" s="4"/>
      <c r="AD19" s="4"/>
      <c r="AE19" s="4"/>
      <c r="AF19" s="4">
        <v>1</v>
      </c>
      <c r="AG19" s="4"/>
      <c r="AH19" s="4">
        <v>1</v>
      </c>
      <c r="AI19" s="4"/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37"/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38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4"/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</row>
    <row r="20" spans="1:200" ht="16.5" thickBot="1" x14ac:dyDescent="0.3">
      <c r="A20" s="43">
        <v>7</v>
      </c>
      <c r="B20" s="45" t="s">
        <v>558</v>
      </c>
      <c r="C20" s="43">
        <v>1</v>
      </c>
      <c r="D20" s="43"/>
      <c r="E20" s="43"/>
      <c r="F20" s="43"/>
      <c r="G20" s="43">
        <v>1</v>
      </c>
      <c r="H20" s="43"/>
      <c r="I20" s="110"/>
      <c r="J20" s="110">
        <v>1</v>
      </c>
      <c r="K20" s="110"/>
      <c r="L20" s="110">
        <v>1</v>
      </c>
      <c r="M20" s="110"/>
      <c r="N20" s="110"/>
      <c r="O20" s="110"/>
      <c r="P20" s="110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37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38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/>
      <c r="GN20" s="4">
        <v>1</v>
      </c>
      <c r="GO20" s="4"/>
      <c r="GP20" s="4">
        <v>1</v>
      </c>
      <c r="GQ20" s="4"/>
      <c r="GR20" s="4"/>
    </row>
    <row r="21" spans="1:200" ht="16.5" thickBot="1" x14ac:dyDescent="0.3">
      <c r="A21" s="43">
        <v>8</v>
      </c>
      <c r="B21" s="45" t="s">
        <v>559</v>
      </c>
      <c r="C21" s="43">
        <v>1</v>
      </c>
      <c r="D21" s="43"/>
      <c r="E21" s="43"/>
      <c r="F21" s="43">
        <v>1</v>
      </c>
      <c r="G21" s="43"/>
      <c r="H21" s="43"/>
      <c r="I21" s="110">
        <v>1</v>
      </c>
      <c r="J21" s="110"/>
      <c r="K21" s="110"/>
      <c r="L21" s="110">
        <v>1</v>
      </c>
      <c r="M21" s="110"/>
      <c r="N21" s="110"/>
      <c r="O21" s="110">
        <v>1</v>
      </c>
      <c r="P21" s="110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37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38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ht="16.5" thickBot="1" x14ac:dyDescent="0.3">
      <c r="A22" s="43">
        <v>9</v>
      </c>
      <c r="B22" s="46" t="s">
        <v>560</v>
      </c>
      <c r="C22" s="44"/>
      <c r="D22" s="44"/>
      <c r="E22" s="44">
        <v>1</v>
      </c>
      <c r="F22" s="44"/>
      <c r="G22" s="44"/>
      <c r="H22" s="44">
        <v>1</v>
      </c>
      <c r="I22" s="1"/>
      <c r="J22" s="1"/>
      <c r="K22" s="1">
        <v>1</v>
      </c>
      <c r="L22" s="1"/>
      <c r="M22" s="1">
        <v>1</v>
      </c>
      <c r="N22" s="1"/>
      <c r="O22" s="1"/>
      <c r="P22" s="1"/>
      <c r="Q22" s="1">
        <v>1</v>
      </c>
      <c r="R22" s="1"/>
      <c r="S22" s="1"/>
      <c r="T22" s="1">
        <v>1</v>
      </c>
      <c r="U22" s="1"/>
      <c r="V22" s="1"/>
      <c r="W22" s="1">
        <v>1</v>
      </c>
      <c r="X22" s="1"/>
      <c r="Y22" s="1">
        <v>1</v>
      </c>
      <c r="Z22" s="1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>
        <v>1</v>
      </c>
      <c r="AU22" s="37"/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38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>
        <v>1</v>
      </c>
      <c r="CH22" s="4"/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>
        <v>1</v>
      </c>
      <c r="CT22" s="4"/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/>
      <c r="EP22" s="4">
        <v>1</v>
      </c>
      <c r="EQ22" s="4"/>
      <c r="ER22" s="4"/>
      <c r="ES22" s="4">
        <v>1</v>
      </c>
      <c r="ET22" s="4"/>
      <c r="EU22" s="4">
        <v>1</v>
      </c>
      <c r="EV22" s="4"/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00" ht="16.5" thickBot="1" x14ac:dyDescent="0.3">
      <c r="A23" s="43">
        <v>10</v>
      </c>
      <c r="B23" s="41" t="s">
        <v>561</v>
      </c>
      <c r="C23" s="43">
        <v>1</v>
      </c>
      <c r="D23" s="43"/>
      <c r="E23" s="43"/>
      <c r="F23" s="43">
        <v>1</v>
      </c>
      <c r="G23" s="43"/>
      <c r="H23" s="43"/>
      <c r="I23" s="110">
        <v>1</v>
      </c>
      <c r="J23" s="110"/>
      <c r="K23" s="110"/>
      <c r="L23" s="110">
        <v>1</v>
      </c>
      <c r="M23" s="110"/>
      <c r="N23" s="110"/>
      <c r="O23" s="110">
        <v>1</v>
      </c>
      <c r="P23" s="110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37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38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ht="16.5" thickBot="1" x14ac:dyDescent="0.3">
      <c r="A24" s="43">
        <v>11</v>
      </c>
      <c r="B24" s="41" t="s">
        <v>562</v>
      </c>
      <c r="C24" s="43">
        <v>1</v>
      </c>
      <c r="D24" s="43"/>
      <c r="E24" s="43"/>
      <c r="F24" s="43">
        <v>1</v>
      </c>
      <c r="G24" s="43"/>
      <c r="H24" s="43"/>
      <c r="I24" s="110">
        <v>1</v>
      </c>
      <c r="J24" s="110"/>
      <c r="K24" s="110"/>
      <c r="L24" s="110">
        <v>1</v>
      </c>
      <c r="M24" s="110"/>
      <c r="N24" s="110"/>
      <c r="O24" s="110">
        <v>1</v>
      </c>
      <c r="P24" s="110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37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38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</row>
    <row r="25" spans="1:200" ht="16.5" thickBot="1" x14ac:dyDescent="0.3">
      <c r="A25" s="43">
        <v>12</v>
      </c>
      <c r="B25" s="41" t="s">
        <v>563</v>
      </c>
      <c r="C25" s="43"/>
      <c r="D25" s="43">
        <v>1</v>
      </c>
      <c r="E25" s="43"/>
      <c r="F25" s="43"/>
      <c r="G25" s="43">
        <v>1</v>
      </c>
      <c r="H25" s="43"/>
      <c r="I25" s="110">
        <v>1</v>
      </c>
      <c r="J25" s="110"/>
      <c r="K25" s="110"/>
      <c r="L25" s="110">
        <v>1</v>
      </c>
      <c r="M25" s="110"/>
      <c r="N25" s="110"/>
      <c r="O25" s="110"/>
      <c r="P25" s="110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37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38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</row>
    <row r="26" spans="1:200" ht="16.5" thickBot="1" x14ac:dyDescent="0.3">
      <c r="A26" s="43">
        <v>13</v>
      </c>
      <c r="B26" s="41" t="s">
        <v>564</v>
      </c>
      <c r="C26" s="44"/>
      <c r="D26" s="44"/>
      <c r="E26" s="44">
        <v>1</v>
      </c>
      <c r="F26" s="44"/>
      <c r="G26" s="44"/>
      <c r="H26" s="44">
        <v>1</v>
      </c>
      <c r="I26" s="1"/>
      <c r="J26" s="1"/>
      <c r="K26" s="1">
        <v>1</v>
      </c>
      <c r="L26" s="1"/>
      <c r="M26" s="1">
        <v>1</v>
      </c>
      <c r="N26" s="1"/>
      <c r="O26" s="1"/>
      <c r="P26" s="1"/>
      <c r="Q26" s="1">
        <v>1</v>
      </c>
      <c r="R26" s="1"/>
      <c r="S26" s="1"/>
      <c r="T26" s="1">
        <v>1</v>
      </c>
      <c r="U26" s="1"/>
      <c r="V26" s="1"/>
      <c r="W26" s="1">
        <v>1</v>
      </c>
      <c r="X26" s="1"/>
      <c r="Y26" s="1">
        <v>1</v>
      </c>
      <c r="Z26" s="1"/>
      <c r="AA26" s="4"/>
      <c r="AB26" s="4">
        <v>1</v>
      </c>
      <c r="AC26" s="4"/>
      <c r="AD26" s="4"/>
      <c r="AE26" s="4"/>
      <c r="AF26" s="4">
        <v>1</v>
      </c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37"/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38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</row>
    <row r="27" spans="1:200" ht="16.5" thickBot="1" x14ac:dyDescent="0.3">
      <c r="A27" s="43">
        <v>14</v>
      </c>
      <c r="B27" s="41" t="s">
        <v>565</v>
      </c>
      <c r="C27" s="43">
        <v>1</v>
      </c>
      <c r="D27" s="43"/>
      <c r="E27" s="43"/>
      <c r="F27" s="43">
        <v>1</v>
      </c>
      <c r="G27" s="43"/>
      <c r="H27" s="43"/>
      <c r="I27" s="110">
        <v>1</v>
      </c>
      <c r="J27" s="110"/>
      <c r="K27" s="110"/>
      <c r="L27" s="110">
        <v>1</v>
      </c>
      <c r="M27" s="110"/>
      <c r="N27" s="110"/>
      <c r="O27" s="110">
        <v>1</v>
      </c>
      <c r="P27" s="110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37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38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ht="16.5" thickBot="1" x14ac:dyDescent="0.3">
      <c r="A28" s="43">
        <v>15</v>
      </c>
      <c r="B28" s="41" t="s">
        <v>566</v>
      </c>
      <c r="C28" s="43">
        <v>1</v>
      </c>
      <c r="D28" s="43"/>
      <c r="E28" s="43"/>
      <c r="F28" s="43">
        <v>1</v>
      </c>
      <c r="G28" s="43"/>
      <c r="H28" s="43"/>
      <c r="I28" s="110">
        <v>1</v>
      </c>
      <c r="J28" s="110"/>
      <c r="K28" s="110"/>
      <c r="L28" s="110"/>
      <c r="M28" s="110"/>
      <c r="N28" s="110">
        <v>1</v>
      </c>
      <c r="O28" s="110">
        <v>1</v>
      </c>
      <c r="P28" s="110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37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38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/>
      <c r="CH28" s="4">
        <v>1</v>
      </c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/>
      <c r="EV28" s="4">
        <v>1</v>
      </c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/>
      <c r="FH28" s="4">
        <v>1</v>
      </c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ht="15.75" x14ac:dyDescent="0.25">
      <c r="A29" s="77" t="s">
        <v>79</v>
      </c>
      <c r="B29" s="79"/>
      <c r="C29" s="43">
        <f t="shared" ref="C29:AH29" si="0">SUM(C14:C28)</f>
        <v>8</v>
      </c>
      <c r="D29" s="43">
        <f t="shared" si="0"/>
        <v>4</v>
      </c>
      <c r="E29" s="43">
        <f t="shared" si="0"/>
        <v>3</v>
      </c>
      <c r="F29" s="43">
        <f t="shared" si="0"/>
        <v>8</v>
      </c>
      <c r="G29" s="43">
        <f t="shared" si="0"/>
        <v>4</v>
      </c>
      <c r="H29" s="43">
        <f t="shared" si="0"/>
        <v>3</v>
      </c>
      <c r="I29" s="43">
        <f t="shared" si="0"/>
        <v>8</v>
      </c>
      <c r="J29" s="43">
        <f t="shared" si="0"/>
        <v>4</v>
      </c>
      <c r="K29" s="43">
        <f t="shared" si="0"/>
        <v>3</v>
      </c>
      <c r="L29" s="43">
        <f t="shared" si="0"/>
        <v>8</v>
      </c>
      <c r="M29" s="43">
        <f t="shared" si="0"/>
        <v>6</v>
      </c>
      <c r="N29" s="43">
        <f t="shared" si="0"/>
        <v>1</v>
      </c>
      <c r="O29" s="43">
        <f t="shared" si="0"/>
        <v>8</v>
      </c>
      <c r="P29" s="43">
        <f t="shared" si="0"/>
        <v>4</v>
      </c>
      <c r="Q29" s="3">
        <f t="shared" si="0"/>
        <v>3</v>
      </c>
      <c r="R29" s="3">
        <f t="shared" si="0"/>
        <v>9</v>
      </c>
      <c r="S29" s="3">
        <f t="shared" si="0"/>
        <v>3</v>
      </c>
      <c r="T29" s="3">
        <f t="shared" si="0"/>
        <v>3</v>
      </c>
      <c r="U29" s="3">
        <f t="shared" si="0"/>
        <v>8</v>
      </c>
      <c r="V29" s="3">
        <f t="shared" si="0"/>
        <v>4</v>
      </c>
      <c r="W29" s="3">
        <f t="shared" si="0"/>
        <v>3</v>
      </c>
      <c r="X29" s="3">
        <f t="shared" si="0"/>
        <v>7</v>
      </c>
      <c r="Y29" s="3">
        <f t="shared" si="0"/>
        <v>8</v>
      </c>
      <c r="Z29" s="3">
        <f t="shared" si="0"/>
        <v>0</v>
      </c>
      <c r="AA29" s="3">
        <f t="shared" si="0"/>
        <v>7</v>
      </c>
      <c r="AB29" s="3">
        <f t="shared" si="0"/>
        <v>8</v>
      </c>
      <c r="AC29" s="3">
        <f t="shared" si="0"/>
        <v>0</v>
      </c>
      <c r="AD29" s="3">
        <f t="shared" si="0"/>
        <v>8</v>
      </c>
      <c r="AE29" s="3">
        <f t="shared" si="0"/>
        <v>4</v>
      </c>
      <c r="AF29" s="3">
        <f t="shared" si="0"/>
        <v>3</v>
      </c>
      <c r="AG29" s="3">
        <f t="shared" si="0"/>
        <v>7</v>
      </c>
      <c r="AH29" s="3">
        <f t="shared" si="0"/>
        <v>8</v>
      </c>
      <c r="AI29" s="3">
        <f t="shared" ref="AI29:BN29" si="1">SUM(AI14:AI28)</f>
        <v>0</v>
      </c>
      <c r="AJ29" s="3">
        <f t="shared" si="1"/>
        <v>7</v>
      </c>
      <c r="AK29" s="3">
        <f t="shared" si="1"/>
        <v>8</v>
      </c>
      <c r="AL29" s="3">
        <f t="shared" si="1"/>
        <v>0</v>
      </c>
      <c r="AM29" s="3">
        <f t="shared" si="1"/>
        <v>8</v>
      </c>
      <c r="AN29" s="3">
        <f t="shared" si="1"/>
        <v>4</v>
      </c>
      <c r="AO29" s="3">
        <f t="shared" si="1"/>
        <v>3</v>
      </c>
      <c r="AP29" s="3">
        <f t="shared" si="1"/>
        <v>7</v>
      </c>
      <c r="AQ29" s="3">
        <f t="shared" si="1"/>
        <v>8</v>
      </c>
      <c r="AR29" s="3">
        <f t="shared" si="1"/>
        <v>0</v>
      </c>
      <c r="AS29" s="3">
        <f t="shared" si="1"/>
        <v>7</v>
      </c>
      <c r="AT29" s="3">
        <f t="shared" si="1"/>
        <v>8</v>
      </c>
      <c r="AU29" s="3">
        <f t="shared" si="1"/>
        <v>0</v>
      </c>
      <c r="AV29" s="3">
        <f t="shared" si="1"/>
        <v>8</v>
      </c>
      <c r="AW29" s="3">
        <f t="shared" si="1"/>
        <v>4</v>
      </c>
      <c r="AX29" s="3">
        <f t="shared" si="1"/>
        <v>3</v>
      </c>
      <c r="AY29" s="3">
        <f t="shared" si="1"/>
        <v>7</v>
      </c>
      <c r="AZ29" s="3">
        <f t="shared" si="1"/>
        <v>5</v>
      </c>
      <c r="BA29" s="3">
        <f t="shared" si="1"/>
        <v>3</v>
      </c>
      <c r="BB29" s="3">
        <f t="shared" si="1"/>
        <v>7</v>
      </c>
      <c r="BC29" s="3">
        <f t="shared" si="1"/>
        <v>5</v>
      </c>
      <c r="BD29" s="3">
        <f t="shared" si="1"/>
        <v>3</v>
      </c>
      <c r="BE29" s="3">
        <f t="shared" si="1"/>
        <v>6</v>
      </c>
      <c r="BF29" s="3">
        <f t="shared" si="1"/>
        <v>6</v>
      </c>
      <c r="BG29" s="3">
        <f t="shared" si="1"/>
        <v>3</v>
      </c>
      <c r="BH29" s="3">
        <f t="shared" si="1"/>
        <v>8</v>
      </c>
      <c r="BI29" s="3">
        <f t="shared" si="1"/>
        <v>4</v>
      </c>
      <c r="BJ29" s="3">
        <f t="shared" si="1"/>
        <v>3</v>
      </c>
      <c r="BK29" s="3">
        <f t="shared" si="1"/>
        <v>6</v>
      </c>
      <c r="BL29" s="3">
        <f t="shared" si="1"/>
        <v>6</v>
      </c>
      <c r="BM29" s="3">
        <f t="shared" si="1"/>
        <v>3</v>
      </c>
      <c r="BN29" s="3">
        <f t="shared" si="1"/>
        <v>7</v>
      </c>
      <c r="BO29" s="3">
        <f t="shared" ref="BO29:CT29" si="2">SUM(BO14:BO28)</f>
        <v>5</v>
      </c>
      <c r="BP29" s="3">
        <f t="shared" si="2"/>
        <v>3</v>
      </c>
      <c r="BQ29" s="3">
        <f t="shared" si="2"/>
        <v>6</v>
      </c>
      <c r="BR29" s="3">
        <f t="shared" si="2"/>
        <v>6</v>
      </c>
      <c r="BS29" s="3">
        <f t="shared" si="2"/>
        <v>3</v>
      </c>
      <c r="BT29" s="3">
        <f t="shared" si="2"/>
        <v>7</v>
      </c>
      <c r="BU29" s="3">
        <f t="shared" si="2"/>
        <v>5</v>
      </c>
      <c r="BV29" s="3">
        <f t="shared" si="2"/>
        <v>3</v>
      </c>
      <c r="BW29" s="3">
        <f t="shared" si="2"/>
        <v>9</v>
      </c>
      <c r="BX29" s="3">
        <f t="shared" si="2"/>
        <v>3</v>
      </c>
      <c r="BY29" s="3">
        <f t="shared" si="2"/>
        <v>3</v>
      </c>
      <c r="BZ29" s="3">
        <f t="shared" si="2"/>
        <v>8</v>
      </c>
      <c r="CA29" s="3">
        <f t="shared" si="2"/>
        <v>4</v>
      </c>
      <c r="CB29" s="3">
        <f t="shared" si="2"/>
        <v>3</v>
      </c>
      <c r="CC29" s="3">
        <f t="shared" si="2"/>
        <v>9</v>
      </c>
      <c r="CD29" s="3">
        <f t="shared" si="2"/>
        <v>3</v>
      </c>
      <c r="CE29" s="3">
        <f t="shared" si="2"/>
        <v>3</v>
      </c>
      <c r="CF29" s="3">
        <f t="shared" si="2"/>
        <v>9</v>
      </c>
      <c r="CG29" s="3">
        <f t="shared" si="2"/>
        <v>5</v>
      </c>
      <c r="CH29" s="3">
        <f t="shared" si="2"/>
        <v>1</v>
      </c>
      <c r="CI29" s="3">
        <f t="shared" si="2"/>
        <v>8</v>
      </c>
      <c r="CJ29" s="3">
        <f t="shared" si="2"/>
        <v>4</v>
      </c>
      <c r="CK29" s="3">
        <f t="shared" si="2"/>
        <v>3</v>
      </c>
      <c r="CL29" s="3">
        <f t="shared" si="2"/>
        <v>9</v>
      </c>
      <c r="CM29" s="3">
        <f t="shared" si="2"/>
        <v>3</v>
      </c>
      <c r="CN29" s="3">
        <f t="shared" si="2"/>
        <v>3</v>
      </c>
      <c r="CO29" s="3">
        <f t="shared" si="2"/>
        <v>8</v>
      </c>
      <c r="CP29" s="3">
        <f t="shared" si="2"/>
        <v>4</v>
      </c>
      <c r="CQ29" s="3">
        <f t="shared" si="2"/>
        <v>3</v>
      </c>
      <c r="CR29" s="3">
        <f t="shared" si="2"/>
        <v>7</v>
      </c>
      <c r="CS29" s="3">
        <f t="shared" si="2"/>
        <v>8</v>
      </c>
      <c r="CT29" s="3">
        <f t="shared" si="2"/>
        <v>0</v>
      </c>
      <c r="CU29" s="3">
        <f t="shared" ref="CU29:DZ29" si="3">SUM(CU14:CU28)</f>
        <v>7</v>
      </c>
      <c r="CV29" s="3">
        <f t="shared" si="3"/>
        <v>5</v>
      </c>
      <c r="CW29" s="3">
        <f t="shared" si="3"/>
        <v>3</v>
      </c>
      <c r="CX29" s="3">
        <f t="shared" si="3"/>
        <v>11</v>
      </c>
      <c r="CY29" s="3">
        <f t="shared" si="3"/>
        <v>1</v>
      </c>
      <c r="CZ29" s="3">
        <f t="shared" si="3"/>
        <v>3</v>
      </c>
      <c r="DA29" s="3">
        <f t="shared" si="3"/>
        <v>7</v>
      </c>
      <c r="DB29" s="3">
        <f t="shared" si="3"/>
        <v>8</v>
      </c>
      <c r="DC29" s="3">
        <f t="shared" si="3"/>
        <v>0</v>
      </c>
      <c r="DD29" s="3">
        <f t="shared" si="3"/>
        <v>7</v>
      </c>
      <c r="DE29" s="3">
        <f t="shared" si="3"/>
        <v>8</v>
      </c>
      <c r="DF29" s="3">
        <f t="shared" si="3"/>
        <v>0</v>
      </c>
      <c r="DG29" s="3">
        <f t="shared" si="3"/>
        <v>7</v>
      </c>
      <c r="DH29" s="3">
        <f t="shared" si="3"/>
        <v>8</v>
      </c>
      <c r="DI29" s="3">
        <f t="shared" si="3"/>
        <v>0</v>
      </c>
      <c r="DJ29" s="3">
        <f t="shared" si="3"/>
        <v>7</v>
      </c>
      <c r="DK29" s="3">
        <f t="shared" si="3"/>
        <v>5</v>
      </c>
      <c r="DL29" s="3">
        <f t="shared" si="3"/>
        <v>3</v>
      </c>
      <c r="DM29" s="3">
        <f t="shared" si="3"/>
        <v>11</v>
      </c>
      <c r="DN29" s="3">
        <f t="shared" si="3"/>
        <v>1</v>
      </c>
      <c r="DO29" s="3">
        <f t="shared" si="3"/>
        <v>3</v>
      </c>
      <c r="DP29" s="3">
        <f t="shared" si="3"/>
        <v>7</v>
      </c>
      <c r="DQ29" s="3">
        <f t="shared" si="3"/>
        <v>8</v>
      </c>
      <c r="DR29" s="3">
        <f t="shared" si="3"/>
        <v>0</v>
      </c>
      <c r="DS29" s="3">
        <f t="shared" si="3"/>
        <v>7</v>
      </c>
      <c r="DT29" s="3">
        <f t="shared" si="3"/>
        <v>8</v>
      </c>
      <c r="DU29" s="3">
        <f t="shared" si="3"/>
        <v>0</v>
      </c>
      <c r="DV29" s="3">
        <f t="shared" si="3"/>
        <v>7</v>
      </c>
      <c r="DW29" s="3">
        <f t="shared" si="3"/>
        <v>8</v>
      </c>
      <c r="DX29" s="3">
        <f t="shared" si="3"/>
        <v>0</v>
      </c>
      <c r="DY29" s="3">
        <f t="shared" si="3"/>
        <v>7</v>
      </c>
      <c r="DZ29" s="3">
        <f t="shared" si="3"/>
        <v>5</v>
      </c>
      <c r="EA29" s="3">
        <f t="shared" ref="EA29:FF29" si="4">SUM(EA14:EA28)</f>
        <v>3</v>
      </c>
      <c r="EB29" s="3">
        <f t="shared" si="4"/>
        <v>11</v>
      </c>
      <c r="EC29" s="3">
        <f t="shared" si="4"/>
        <v>1</v>
      </c>
      <c r="ED29" s="3">
        <f t="shared" si="4"/>
        <v>3</v>
      </c>
      <c r="EE29" s="3">
        <f t="shared" si="4"/>
        <v>7</v>
      </c>
      <c r="EF29" s="3">
        <f t="shared" si="4"/>
        <v>8</v>
      </c>
      <c r="EG29" s="3">
        <f t="shared" si="4"/>
        <v>0</v>
      </c>
      <c r="EH29" s="3">
        <f t="shared" si="4"/>
        <v>7</v>
      </c>
      <c r="EI29" s="3">
        <f t="shared" si="4"/>
        <v>8</v>
      </c>
      <c r="EJ29" s="3">
        <f t="shared" si="4"/>
        <v>0</v>
      </c>
      <c r="EK29" s="3">
        <f t="shared" si="4"/>
        <v>7</v>
      </c>
      <c r="EL29" s="3">
        <f t="shared" si="4"/>
        <v>8</v>
      </c>
      <c r="EM29" s="3">
        <f t="shared" si="4"/>
        <v>0</v>
      </c>
      <c r="EN29" s="3">
        <f t="shared" si="4"/>
        <v>7</v>
      </c>
      <c r="EO29" s="3">
        <f t="shared" si="4"/>
        <v>5</v>
      </c>
      <c r="EP29" s="3">
        <f t="shared" si="4"/>
        <v>3</v>
      </c>
      <c r="EQ29" s="3">
        <f t="shared" si="4"/>
        <v>11</v>
      </c>
      <c r="ER29" s="3">
        <f t="shared" si="4"/>
        <v>1</v>
      </c>
      <c r="ES29" s="3">
        <f t="shared" si="4"/>
        <v>3</v>
      </c>
      <c r="ET29" s="3">
        <f t="shared" si="4"/>
        <v>9</v>
      </c>
      <c r="EU29" s="3">
        <f t="shared" si="4"/>
        <v>5</v>
      </c>
      <c r="EV29" s="3">
        <f t="shared" si="4"/>
        <v>1</v>
      </c>
      <c r="EW29" s="3">
        <f t="shared" si="4"/>
        <v>8</v>
      </c>
      <c r="EX29" s="3">
        <f t="shared" si="4"/>
        <v>4</v>
      </c>
      <c r="EY29" s="3">
        <f t="shared" si="4"/>
        <v>3</v>
      </c>
      <c r="EZ29" s="3">
        <f t="shared" si="4"/>
        <v>9</v>
      </c>
      <c r="FA29" s="3">
        <f t="shared" si="4"/>
        <v>3</v>
      </c>
      <c r="FB29" s="3">
        <f t="shared" si="4"/>
        <v>3</v>
      </c>
      <c r="FC29" s="3">
        <f t="shared" si="4"/>
        <v>8</v>
      </c>
      <c r="FD29" s="3">
        <f t="shared" si="4"/>
        <v>4</v>
      </c>
      <c r="FE29" s="3">
        <f t="shared" si="4"/>
        <v>3</v>
      </c>
      <c r="FF29" s="3">
        <f t="shared" si="4"/>
        <v>9</v>
      </c>
      <c r="FG29" s="3">
        <f t="shared" ref="FG29:GL29" si="5">SUM(FG14:FG28)</f>
        <v>5</v>
      </c>
      <c r="FH29" s="3">
        <f t="shared" si="5"/>
        <v>1</v>
      </c>
      <c r="FI29" s="3">
        <f t="shared" si="5"/>
        <v>8</v>
      </c>
      <c r="FJ29" s="3">
        <f t="shared" si="5"/>
        <v>4</v>
      </c>
      <c r="FK29" s="3">
        <f t="shared" si="5"/>
        <v>3</v>
      </c>
      <c r="FL29" s="3">
        <f t="shared" si="5"/>
        <v>9</v>
      </c>
      <c r="FM29" s="3">
        <f t="shared" si="5"/>
        <v>3</v>
      </c>
      <c r="FN29" s="3">
        <f t="shared" si="5"/>
        <v>3</v>
      </c>
      <c r="FO29" s="3">
        <f t="shared" si="5"/>
        <v>8</v>
      </c>
      <c r="FP29" s="3">
        <f t="shared" si="5"/>
        <v>4</v>
      </c>
      <c r="FQ29" s="3">
        <f t="shared" si="5"/>
        <v>3</v>
      </c>
      <c r="FR29" s="3">
        <f t="shared" si="5"/>
        <v>8</v>
      </c>
      <c r="FS29" s="3">
        <f t="shared" si="5"/>
        <v>4</v>
      </c>
      <c r="FT29" s="3">
        <f t="shared" si="5"/>
        <v>3</v>
      </c>
      <c r="FU29" s="3">
        <f t="shared" si="5"/>
        <v>8</v>
      </c>
      <c r="FV29" s="3">
        <f t="shared" si="5"/>
        <v>4</v>
      </c>
      <c r="FW29" s="3">
        <f t="shared" si="5"/>
        <v>3</v>
      </c>
      <c r="FX29" s="3">
        <f t="shared" si="5"/>
        <v>9</v>
      </c>
      <c r="FY29" s="3">
        <f t="shared" si="5"/>
        <v>3</v>
      </c>
      <c r="FZ29" s="3">
        <f t="shared" si="5"/>
        <v>3</v>
      </c>
      <c r="GA29" s="3">
        <f t="shared" si="5"/>
        <v>8</v>
      </c>
      <c r="GB29" s="3">
        <f t="shared" si="5"/>
        <v>4</v>
      </c>
      <c r="GC29" s="3">
        <f t="shared" si="5"/>
        <v>3</v>
      </c>
      <c r="GD29" s="3">
        <f t="shared" si="5"/>
        <v>6</v>
      </c>
      <c r="GE29" s="3">
        <f t="shared" si="5"/>
        <v>6</v>
      </c>
      <c r="GF29" s="3">
        <f t="shared" si="5"/>
        <v>3</v>
      </c>
      <c r="GG29" s="3">
        <f t="shared" si="5"/>
        <v>7</v>
      </c>
      <c r="GH29" s="3">
        <f t="shared" si="5"/>
        <v>5</v>
      </c>
      <c r="GI29" s="3">
        <f t="shared" si="5"/>
        <v>3</v>
      </c>
      <c r="GJ29" s="3">
        <f t="shared" si="5"/>
        <v>9</v>
      </c>
      <c r="GK29" s="3">
        <f t="shared" si="5"/>
        <v>3</v>
      </c>
      <c r="GL29" s="3">
        <f t="shared" si="5"/>
        <v>3</v>
      </c>
      <c r="GM29" s="3">
        <f t="shared" ref="GM29:GR29" si="6">SUM(GM14:GM28)</f>
        <v>8</v>
      </c>
      <c r="GN29" s="3">
        <f t="shared" si="6"/>
        <v>4</v>
      </c>
      <c r="GO29" s="3">
        <f t="shared" si="6"/>
        <v>3</v>
      </c>
      <c r="GP29" s="3">
        <f t="shared" si="6"/>
        <v>9</v>
      </c>
      <c r="GQ29" s="3">
        <f t="shared" si="6"/>
        <v>3</v>
      </c>
      <c r="GR29" s="3">
        <f t="shared" si="6"/>
        <v>3</v>
      </c>
    </row>
    <row r="30" spans="1:200" ht="37.5" customHeight="1" x14ac:dyDescent="0.25">
      <c r="A30" s="92" t="s">
        <v>295</v>
      </c>
      <c r="B30" s="94"/>
      <c r="C30" s="111">
        <f>C29/15%</f>
        <v>53.333333333333336</v>
      </c>
      <c r="D30" s="111">
        <f t="shared" ref="D30:T30" si="7">D29/15%</f>
        <v>26.666666666666668</v>
      </c>
      <c r="E30" s="111">
        <f t="shared" si="7"/>
        <v>20</v>
      </c>
      <c r="F30" s="111">
        <f t="shared" si="7"/>
        <v>53.333333333333336</v>
      </c>
      <c r="G30" s="111">
        <f t="shared" si="7"/>
        <v>26.666666666666668</v>
      </c>
      <c r="H30" s="111">
        <f t="shared" si="7"/>
        <v>20</v>
      </c>
      <c r="I30" s="111">
        <f t="shared" si="7"/>
        <v>53.333333333333336</v>
      </c>
      <c r="J30" s="111">
        <f t="shared" si="7"/>
        <v>26.666666666666668</v>
      </c>
      <c r="K30" s="111">
        <f t="shared" si="7"/>
        <v>20</v>
      </c>
      <c r="L30" s="111">
        <f t="shared" si="7"/>
        <v>53.333333333333336</v>
      </c>
      <c r="M30" s="111">
        <f t="shared" si="7"/>
        <v>40</v>
      </c>
      <c r="N30" s="111">
        <f t="shared" si="7"/>
        <v>6.666666666666667</v>
      </c>
      <c r="O30" s="111">
        <f t="shared" si="7"/>
        <v>53.333333333333336</v>
      </c>
      <c r="P30" s="111">
        <f t="shared" si="7"/>
        <v>26.666666666666668</v>
      </c>
      <c r="Q30" s="10">
        <f t="shared" si="7"/>
        <v>20</v>
      </c>
      <c r="R30" s="10">
        <f t="shared" si="7"/>
        <v>60</v>
      </c>
      <c r="S30" s="10">
        <f t="shared" si="7"/>
        <v>20</v>
      </c>
      <c r="T30" s="10">
        <f t="shared" si="7"/>
        <v>20</v>
      </c>
      <c r="U30" s="10">
        <f t="shared" ref="U30" si="8">U29/15%</f>
        <v>53.333333333333336</v>
      </c>
      <c r="V30" s="10">
        <f t="shared" ref="V30" si="9">V29/15%</f>
        <v>26.666666666666668</v>
      </c>
      <c r="W30" s="10">
        <f t="shared" ref="W30" si="10">W29/15%</f>
        <v>20</v>
      </c>
      <c r="X30" s="10">
        <f t="shared" ref="X30" si="11">X29/15%</f>
        <v>46.666666666666671</v>
      </c>
      <c r="Y30" s="10">
        <f t="shared" ref="Y30" si="12">Y29/15%</f>
        <v>53.333333333333336</v>
      </c>
      <c r="Z30" s="10">
        <f t="shared" ref="Z30" si="13">Z29/15%</f>
        <v>0</v>
      </c>
      <c r="AA30" s="10">
        <f t="shared" ref="AA30" si="14">AA29/15%</f>
        <v>46.666666666666671</v>
      </c>
      <c r="AB30" s="10">
        <f t="shared" ref="AB30" si="15">AB29/15%</f>
        <v>53.333333333333336</v>
      </c>
      <c r="AC30" s="10">
        <f t="shared" ref="AC30" si="16">AC29/15%</f>
        <v>0</v>
      </c>
      <c r="AD30" s="10">
        <f t="shared" ref="AD30" si="17">AD29/15%</f>
        <v>53.333333333333336</v>
      </c>
      <c r="AE30" s="10">
        <f t="shared" ref="AE30" si="18">AE29/15%</f>
        <v>26.666666666666668</v>
      </c>
      <c r="AF30" s="10">
        <f t="shared" ref="AF30" si="19">AF29/15%</f>
        <v>20</v>
      </c>
      <c r="AG30" s="10">
        <f t="shared" ref="AG30" si="20">AG29/15%</f>
        <v>46.666666666666671</v>
      </c>
      <c r="AH30" s="10">
        <f t="shared" ref="AH30" si="21">AH29/15%</f>
        <v>53.333333333333336</v>
      </c>
      <c r="AI30" s="10">
        <f t="shared" ref="AI30" si="22">AI29/15%</f>
        <v>0</v>
      </c>
      <c r="AJ30" s="10">
        <f t="shared" ref="AJ30" si="23">AJ29/15%</f>
        <v>46.666666666666671</v>
      </c>
      <c r="AK30" s="10">
        <f t="shared" ref="AK30" si="24">AK29/15%</f>
        <v>53.333333333333336</v>
      </c>
      <c r="AL30" s="10">
        <f t="shared" ref="AL30" si="25">AL29/15%</f>
        <v>0</v>
      </c>
      <c r="AM30" s="10">
        <f t="shared" ref="AM30" si="26">AM29/15%</f>
        <v>53.333333333333336</v>
      </c>
      <c r="AN30" s="10">
        <f t="shared" ref="AN30" si="27">AN29/15%</f>
        <v>26.666666666666668</v>
      </c>
      <c r="AO30" s="10">
        <f t="shared" ref="AO30" si="28">AO29/15%</f>
        <v>20</v>
      </c>
      <c r="AP30" s="10">
        <f t="shared" ref="AP30" si="29">AP29/15%</f>
        <v>46.666666666666671</v>
      </c>
      <c r="AQ30" s="10">
        <f t="shared" ref="AQ30" si="30">AQ29/15%</f>
        <v>53.333333333333336</v>
      </c>
      <c r="AR30" s="10">
        <f t="shared" ref="AR30" si="31">AR29/15%</f>
        <v>0</v>
      </c>
      <c r="AS30" s="10">
        <f t="shared" ref="AS30" si="32">AS29/15%</f>
        <v>46.666666666666671</v>
      </c>
      <c r="AT30" s="10">
        <f t="shared" ref="AT30" si="33">AT29/15%</f>
        <v>53.333333333333336</v>
      </c>
      <c r="AU30" s="10">
        <f t="shared" ref="AU30" si="34">AU29/15%</f>
        <v>0</v>
      </c>
      <c r="AV30" s="10">
        <f t="shared" ref="AV30" si="35">AV29/15%</f>
        <v>53.333333333333336</v>
      </c>
      <c r="AW30" s="10">
        <f t="shared" ref="AW30" si="36">AW29/15%</f>
        <v>26.666666666666668</v>
      </c>
      <c r="AX30" s="10">
        <f t="shared" ref="AX30" si="37">AX29/15%</f>
        <v>20</v>
      </c>
      <c r="AY30" s="10">
        <f t="shared" ref="AY30" si="38">AY29/15%</f>
        <v>46.666666666666671</v>
      </c>
      <c r="AZ30" s="10">
        <f t="shared" ref="AZ30" si="39">AZ29/15%</f>
        <v>33.333333333333336</v>
      </c>
      <c r="BA30" s="10">
        <f t="shared" ref="BA30" si="40">BA29/15%</f>
        <v>20</v>
      </c>
      <c r="BB30" s="10">
        <f t="shared" ref="BB30" si="41">BB29/15%</f>
        <v>46.666666666666671</v>
      </c>
      <c r="BC30" s="10">
        <f t="shared" ref="BC30" si="42">BC29/15%</f>
        <v>33.333333333333336</v>
      </c>
      <c r="BD30" s="10">
        <f t="shared" ref="BD30" si="43">BD29/15%</f>
        <v>20</v>
      </c>
      <c r="BE30" s="10">
        <f t="shared" ref="BE30" si="44">BE29/15%</f>
        <v>40</v>
      </c>
      <c r="BF30" s="10">
        <f t="shared" ref="BF30" si="45">BF29/15%</f>
        <v>40</v>
      </c>
      <c r="BG30" s="10">
        <f t="shared" ref="BG30" si="46">BG29/15%</f>
        <v>20</v>
      </c>
      <c r="BH30" s="10">
        <f t="shared" ref="BH30" si="47">BH29/15%</f>
        <v>53.333333333333336</v>
      </c>
      <c r="BI30" s="10">
        <f t="shared" ref="BI30" si="48">BI29/15%</f>
        <v>26.666666666666668</v>
      </c>
      <c r="BJ30" s="10">
        <f t="shared" ref="BJ30" si="49">BJ29/15%</f>
        <v>20</v>
      </c>
      <c r="BK30" s="10">
        <f t="shared" ref="BK30" si="50">BK29/15%</f>
        <v>40</v>
      </c>
      <c r="BL30" s="10">
        <f t="shared" ref="BL30" si="51">BL29/15%</f>
        <v>40</v>
      </c>
      <c r="BM30" s="10">
        <f t="shared" ref="BM30" si="52">BM29/15%</f>
        <v>20</v>
      </c>
      <c r="BN30" s="10">
        <f t="shared" ref="BN30" si="53">BN29/15%</f>
        <v>46.666666666666671</v>
      </c>
      <c r="BO30" s="10">
        <f t="shared" ref="BO30" si="54">BO29/15%</f>
        <v>33.333333333333336</v>
      </c>
      <c r="BP30" s="10">
        <f t="shared" ref="BP30" si="55">BP29/15%</f>
        <v>20</v>
      </c>
      <c r="BQ30" s="10">
        <f t="shared" ref="BQ30" si="56">BQ29/15%</f>
        <v>40</v>
      </c>
      <c r="BR30" s="10">
        <f t="shared" ref="BR30" si="57">BR29/15%</f>
        <v>40</v>
      </c>
      <c r="BS30" s="10">
        <f t="shared" ref="BS30" si="58">BS29/15%</f>
        <v>20</v>
      </c>
      <c r="BT30" s="10">
        <f t="shared" ref="BT30" si="59">BT29/15%</f>
        <v>46.666666666666671</v>
      </c>
      <c r="BU30" s="10">
        <f t="shared" ref="BU30" si="60">BU29/15%</f>
        <v>33.333333333333336</v>
      </c>
      <c r="BV30" s="10">
        <f t="shared" ref="BV30" si="61">BV29/15%</f>
        <v>20</v>
      </c>
      <c r="BW30" s="10">
        <f t="shared" ref="BW30" si="62">BW29/15%</f>
        <v>60</v>
      </c>
      <c r="BX30" s="10">
        <f t="shared" ref="BX30" si="63">BX29/15%</f>
        <v>20</v>
      </c>
      <c r="BY30" s="10">
        <f t="shared" ref="BY30" si="64">BY29/15%</f>
        <v>20</v>
      </c>
      <c r="BZ30" s="10">
        <f t="shared" ref="BZ30" si="65">BZ29/15%</f>
        <v>53.333333333333336</v>
      </c>
      <c r="CA30" s="10">
        <f t="shared" ref="CA30" si="66">CA29/15%</f>
        <v>26.666666666666668</v>
      </c>
      <c r="CB30" s="10">
        <f t="shared" ref="CB30" si="67">CB29/15%</f>
        <v>20</v>
      </c>
      <c r="CC30" s="10">
        <f t="shared" ref="CC30" si="68">CC29/15%</f>
        <v>60</v>
      </c>
      <c r="CD30" s="10">
        <f t="shared" ref="CD30" si="69">CD29/15%</f>
        <v>20</v>
      </c>
      <c r="CE30" s="10">
        <f t="shared" ref="CE30" si="70">CE29/15%</f>
        <v>20</v>
      </c>
      <c r="CF30" s="10">
        <f t="shared" ref="CF30" si="71">CF29/15%</f>
        <v>60</v>
      </c>
      <c r="CG30" s="10">
        <f t="shared" ref="CG30" si="72">CG29/15%</f>
        <v>33.333333333333336</v>
      </c>
      <c r="CH30" s="10">
        <f t="shared" ref="CH30" si="73">CH29/15%</f>
        <v>6.666666666666667</v>
      </c>
      <c r="CI30" s="10">
        <f t="shared" ref="CI30" si="74">CI29/15%</f>
        <v>53.333333333333336</v>
      </c>
      <c r="CJ30" s="10">
        <f t="shared" ref="CJ30" si="75">CJ29/15%</f>
        <v>26.666666666666668</v>
      </c>
      <c r="CK30" s="10">
        <f t="shared" ref="CK30" si="76">CK29/15%</f>
        <v>20</v>
      </c>
      <c r="CL30" s="10">
        <f t="shared" ref="CL30" si="77">CL29/15%</f>
        <v>60</v>
      </c>
      <c r="CM30" s="10">
        <f t="shared" ref="CM30" si="78">CM29/15%</f>
        <v>20</v>
      </c>
      <c r="CN30" s="10">
        <f t="shared" ref="CN30" si="79">CN29/15%</f>
        <v>20</v>
      </c>
      <c r="CO30" s="10">
        <f t="shared" ref="CO30" si="80">CO29/15%</f>
        <v>53.333333333333336</v>
      </c>
      <c r="CP30" s="10">
        <f t="shared" ref="CP30" si="81">CP29/15%</f>
        <v>26.666666666666668</v>
      </c>
      <c r="CQ30" s="10">
        <f t="shared" ref="CQ30" si="82">CQ29/15%</f>
        <v>20</v>
      </c>
      <c r="CR30" s="10">
        <f t="shared" ref="CR30" si="83">CR29/15%</f>
        <v>46.666666666666671</v>
      </c>
      <c r="CS30" s="10">
        <f t="shared" ref="CS30" si="84">CS29/15%</f>
        <v>53.333333333333336</v>
      </c>
      <c r="CT30" s="10">
        <f t="shared" ref="CT30" si="85">CT29/15%</f>
        <v>0</v>
      </c>
      <c r="CU30" s="10">
        <f t="shared" ref="CU30" si="86">CU29/15%</f>
        <v>46.666666666666671</v>
      </c>
      <c r="CV30" s="10">
        <f t="shared" ref="CV30" si="87">CV29/15%</f>
        <v>33.333333333333336</v>
      </c>
      <c r="CW30" s="10">
        <f t="shared" ref="CW30" si="88">CW29/15%</f>
        <v>20</v>
      </c>
      <c r="CX30" s="10">
        <f t="shared" ref="CX30" si="89">CX29/15%</f>
        <v>73.333333333333343</v>
      </c>
      <c r="CY30" s="10">
        <f t="shared" ref="CY30" si="90">CY29/15%</f>
        <v>6.666666666666667</v>
      </c>
      <c r="CZ30" s="10">
        <f t="shared" ref="CZ30" si="91">CZ29/15%</f>
        <v>20</v>
      </c>
      <c r="DA30" s="10">
        <f t="shared" ref="DA30" si="92">DA29/15%</f>
        <v>46.666666666666671</v>
      </c>
      <c r="DB30" s="10">
        <f t="shared" ref="DB30" si="93">DB29/15%</f>
        <v>53.333333333333336</v>
      </c>
      <c r="DC30" s="10">
        <f t="shared" ref="DC30" si="94">DC29/15%</f>
        <v>0</v>
      </c>
      <c r="DD30" s="10">
        <f t="shared" ref="DD30" si="95">DD29/15%</f>
        <v>46.666666666666671</v>
      </c>
      <c r="DE30" s="10">
        <f t="shared" ref="DE30" si="96">DE29/15%</f>
        <v>53.333333333333336</v>
      </c>
      <c r="DF30" s="10">
        <f t="shared" ref="DF30" si="97">DF29/15%</f>
        <v>0</v>
      </c>
      <c r="DG30" s="10">
        <f t="shared" ref="DG30" si="98">DG29/15%</f>
        <v>46.666666666666671</v>
      </c>
      <c r="DH30" s="10">
        <f t="shared" ref="DH30" si="99">DH29/15%</f>
        <v>53.333333333333336</v>
      </c>
      <c r="DI30" s="10">
        <f t="shared" ref="DI30" si="100">DI29/15%</f>
        <v>0</v>
      </c>
      <c r="DJ30" s="10">
        <f t="shared" ref="DJ30" si="101">DJ29/15%</f>
        <v>46.666666666666671</v>
      </c>
      <c r="DK30" s="10">
        <f t="shared" ref="DK30" si="102">DK29/15%</f>
        <v>33.333333333333336</v>
      </c>
      <c r="DL30" s="10">
        <f t="shared" ref="DL30" si="103">DL29/15%</f>
        <v>20</v>
      </c>
      <c r="DM30" s="10">
        <f t="shared" ref="DM30" si="104">DM29/15%</f>
        <v>73.333333333333343</v>
      </c>
      <c r="DN30" s="10">
        <f t="shared" ref="DN30" si="105">DN29/15%</f>
        <v>6.666666666666667</v>
      </c>
      <c r="DO30" s="10">
        <f t="shared" ref="DO30" si="106">DO29/15%</f>
        <v>20</v>
      </c>
      <c r="DP30" s="10">
        <f t="shared" ref="DP30" si="107">DP29/15%</f>
        <v>46.666666666666671</v>
      </c>
      <c r="DQ30" s="10">
        <f t="shared" ref="DQ30" si="108">DQ29/15%</f>
        <v>53.333333333333336</v>
      </c>
      <c r="DR30" s="10">
        <f t="shared" ref="DR30" si="109">DR29/15%</f>
        <v>0</v>
      </c>
      <c r="DS30" s="10">
        <f t="shared" ref="DS30" si="110">DS29/15%</f>
        <v>46.666666666666671</v>
      </c>
      <c r="DT30" s="10">
        <f t="shared" ref="DT30" si="111">DT29/15%</f>
        <v>53.333333333333336</v>
      </c>
      <c r="DU30" s="10">
        <f t="shared" ref="DU30" si="112">DU29/15%</f>
        <v>0</v>
      </c>
      <c r="DV30" s="10">
        <f t="shared" ref="DV30" si="113">DV29/15%</f>
        <v>46.666666666666671</v>
      </c>
      <c r="DW30" s="10">
        <f t="shared" ref="DW30" si="114">DW29/15%</f>
        <v>53.333333333333336</v>
      </c>
      <c r="DX30" s="10">
        <f t="shared" ref="DX30" si="115">DX29/15%</f>
        <v>0</v>
      </c>
      <c r="DY30" s="10">
        <f t="shared" ref="DY30" si="116">DY29/15%</f>
        <v>46.666666666666671</v>
      </c>
      <c r="DZ30" s="10">
        <f t="shared" ref="DZ30" si="117">DZ29/15%</f>
        <v>33.333333333333336</v>
      </c>
      <c r="EA30" s="10">
        <f t="shared" ref="EA30" si="118">EA29/15%</f>
        <v>20</v>
      </c>
      <c r="EB30" s="10">
        <f t="shared" ref="EB30" si="119">EB29/15%</f>
        <v>73.333333333333343</v>
      </c>
      <c r="EC30" s="10">
        <f t="shared" ref="EC30" si="120">EC29/15%</f>
        <v>6.666666666666667</v>
      </c>
      <c r="ED30" s="10">
        <f t="shared" ref="ED30" si="121">ED29/15%</f>
        <v>20</v>
      </c>
      <c r="EE30" s="10">
        <f t="shared" ref="EE30" si="122">EE29/15%</f>
        <v>46.666666666666671</v>
      </c>
      <c r="EF30" s="10">
        <f t="shared" ref="EF30" si="123">EF29/15%</f>
        <v>53.333333333333336</v>
      </c>
      <c r="EG30" s="10">
        <f t="shared" ref="EG30" si="124">EG29/15%</f>
        <v>0</v>
      </c>
      <c r="EH30" s="10">
        <f t="shared" ref="EH30" si="125">EH29/15%</f>
        <v>46.666666666666671</v>
      </c>
      <c r="EI30" s="10">
        <f t="shared" ref="EI30" si="126">EI29/15%</f>
        <v>53.333333333333336</v>
      </c>
      <c r="EJ30" s="10">
        <f t="shared" ref="EJ30" si="127">EJ29/15%</f>
        <v>0</v>
      </c>
      <c r="EK30" s="10">
        <f t="shared" ref="EK30" si="128">EK29/15%</f>
        <v>46.666666666666671</v>
      </c>
      <c r="EL30" s="10">
        <f t="shared" ref="EL30" si="129">EL29/15%</f>
        <v>53.333333333333336</v>
      </c>
      <c r="EM30" s="10">
        <f t="shared" ref="EM30" si="130">EM29/15%</f>
        <v>0</v>
      </c>
      <c r="EN30" s="10">
        <f t="shared" ref="EN30" si="131">EN29/15%</f>
        <v>46.666666666666671</v>
      </c>
      <c r="EO30" s="10">
        <f t="shared" ref="EO30" si="132">EO29/15%</f>
        <v>33.333333333333336</v>
      </c>
      <c r="EP30" s="10">
        <f t="shared" ref="EP30" si="133">EP29/15%</f>
        <v>20</v>
      </c>
      <c r="EQ30" s="10">
        <f t="shared" ref="EQ30" si="134">EQ29/15%</f>
        <v>73.333333333333343</v>
      </c>
      <c r="ER30" s="10">
        <f t="shared" ref="ER30" si="135">ER29/15%</f>
        <v>6.666666666666667</v>
      </c>
      <c r="ES30" s="10">
        <f t="shared" ref="ES30" si="136">ES29/15%</f>
        <v>20</v>
      </c>
      <c r="ET30" s="10">
        <f t="shared" ref="ET30" si="137">ET29/15%</f>
        <v>60</v>
      </c>
      <c r="EU30" s="10">
        <f t="shared" ref="EU30" si="138">EU29/15%</f>
        <v>33.333333333333336</v>
      </c>
      <c r="EV30" s="10">
        <f t="shared" ref="EV30" si="139">EV29/15%</f>
        <v>6.666666666666667</v>
      </c>
      <c r="EW30" s="10">
        <f t="shared" ref="EW30" si="140">EW29/15%</f>
        <v>53.333333333333336</v>
      </c>
      <c r="EX30" s="10">
        <f t="shared" ref="EX30" si="141">EX29/15%</f>
        <v>26.666666666666668</v>
      </c>
      <c r="EY30" s="10">
        <f t="shared" ref="EY30" si="142">EY29/15%</f>
        <v>20</v>
      </c>
      <c r="EZ30" s="10">
        <f t="shared" ref="EZ30" si="143">EZ29/15%</f>
        <v>60</v>
      </c>
      <c r="FA30" s="10">
        <f t="shared" ref="FA30" si="144">FA29/15%</f>
        <v>20</v>
      </c>
      <c r="FB30" s="10">
        <f t="shared" ref="FB30" si="145">FB29/15%</f>
        <v>20</v>
      </c>
      <c r="FC30" s="10">
        <f t="shared" ref="FC30" si="146">FC29/15%</f>
        <v>53.333333333333336</v>
      </c>
      <c r="FD30" s="10">
        <f t="shared" ref="FD30" si="147">FD29/15%</f>
        <v>26.666666666666668</v>
      </c>
      <c r="FE30" s="10">
        <f t="shared" ref="FE30" si="148">FE29/15%</f>
        <v>20</v>
      </c>
      <c r="FF30" s="10">
        <f t="shared" ref="FF30" si="149">FF29/15%</f>
        <v>60</v>
      </c>
      <c r="FG30" s="10">
        <f t="shared" ref="FG30" si="150">FG29/15%</f>
        <v>33.333333333333336</v>
      </c>
      <c r="FH30" s="10">
        <f t="shared" ref="FH30" si="151">FH29/15%</f>
        <v>6.666666666666667</v>
      </c>
      <c r="FI30" s="10">
        <f t="shared" ref="FI30" si="152">FI29/15%</f>
        <v>53.333333333333336</v>
      </c>
      <c r="FJ30" s="10">
        <f t="shared" ref="FJ30" si="153">FJ29/15%</f>
        <v>26.666666666666668</v>
      </c>
      <c r="FK30" s="10">
        <f t="shared" ref="FK30" si="154">FK29/15%</f>
        <v>20</v>
      </c>
      <c r="FL30" s="10">
        <f t="shared" ref="FL30" si="155">FL29/15%</f>
        <v>60</v>
      </c>
      <c r="FM30" s="10">
        <f t="shared" ref="FM30" si="156">FM29/15%</f>
        <v>20</v>
      </c>
      <c r="FN30" s="10">
        <f t="shared" ref="FN30" si="157">FN29/15%</f>
        <v>20</v>
      </c>
      <c r="FO30" s="10">
        <f t="shared" ref="FO30" si="158">FO29/15%</f>
        <v>53.333333333333336</v>
      </c>
      <c r="FP30" s="10">
        <f t="shared" ref="FP30" si="159">FP29/15%</f>
        <v>26.666666666666668</v>
      </c>
      <c r="FQ30" s="10">
        <f t="shared" ref="FQ30" si="160">FQ29/15%</f>
        <v>20</v>
      </c>
      <c r="FR30" s="10">
        <f t="shared" ref="FR30" si="161">FR29/15%</f>
        <v>53.333333333333336</v>
      </c>
      <c r="FS30" s="10">
        <f t="shared" ref="FS30" si="162">FS29/15%</f>
        <v>26.666666666666668</v>
      </c>
      <c r="FT30" s="10">
        <f t="shared" ref="FT30" si="163">FT29/15%</f>
        <v>20</v>
      </c>
      <c r="FU30" s="10">
        <f t="shared" ref="FU30" si="164">FU29/15%</f>
        <v>53.333333333333336</v>
      </c>
      <c r="FV30" s="10">
        <f t="shared" ref="FV30" si="165">FV29/15%</f>
        <v>26.666666666666668</v>
      </c>
      <c r="FW30" s="10">
        <f t="shared" ref="FW30" si="166">FW29/15%</f>
        <v>20</v>
      </c>
      <c r="FX30" s="10">
        <f t="shared" ref="FX30" si="167">FX29/15%</f>
        <v>60</v>
      </c>
      <c r="FY30" s="10">
        <f t="shared" ref="FY30" si="168">FY29/15%</f>
        <v>20</v>
      </c>
      <c r="FZ30" s="10">
        <f t="shared" ref="FZ30" si="169">FZ29/15%</f>
        <v>20</v>
      </c>
      <c r="GA30" s="10">
        <f t="shared" ref="GA30" si="170">GA29/15%</f>
        <v>53.333333333333336</v>
      </c>
      <c r="GB30" s="10">
        <f t="shared" ref="GB30" si="171">GB29/15%</f>
        <v>26.666666666666668</v>
      </c>
      <c r="GC30" s="10">
        <f t="shared" ref="GC30" si="172">GC29/15%</f>
        <v>20</v>
      </c>
      <c r="GD30" s="10">
        <f t="shared" ref="GD30" si="173">GD29/15%</f>
        <v>40</v>
      </c>
      <c r="GE30" s="10">
        <f t="shared" ref="GE30" si="174">GE29/15%</f>
        <v>40</v>
      </c>
      <c r="GF30" s="10">
        <f t="shared" ref="GF30" si="175">GF29/15%</f>
        <v>20</v>
      </c>
      <c r="GG30" s="10">
        <f t="shared" ref="GG30" si="176">GG29/15%</f>
        <v>46.666666666666671</v>
      </c>
      <c r="GH30" s="10">
        <f t="shared" ref="GH30" si="177">GH29/15%</f>
        <v>33.333333333333336</v>
      </c>
      <c r="GI30" s="10">
        <f t="shared" ref="GI30" si="178">GI29/15%</f>
        <v>20</v>
      </c>
      <c r="GJ30" s="10">
        <f t="shared" ref="GJ30" si="179">GJ29/15%</f>
        <v>60</v>
      </c>
      <c r="GK30" s="10">
        <f t="shared" ref="GK30" si="180">GK29/15%</f>
        <v>20</v>
      </c>
      <c r="GL30" s="10">
        <f t="shared" ref="GL30" si="181">GL29/15%</f>
        <v>20</v>
      </c>
      <c r="GM30" s="10">
        <f t="shared" ref="GM30" si="182">GM29/15%</f>
        <v>53.333333333333336</v>
      </c>
      <c r="GN30" s="10">
        <f t="shared" ref="GN30" si="183">GN29/15%</f>
        <v>26.666666666666668</v>
      </c>
      <c r="GO30" s="10">
        <f t="shared" ref="GO30" si="184">GO29/15%</f>
        <v>20</v>
      </c>
      <c r="GP30" s="10">
        <f t="shared" ref="GP30" si="185">GP29/15%</f>
        <v>60</v>
      </c>
      <c r="GQ30" s="10">
        <f t="shared" ref="GQ30" si="186">GQ29/15%</f>
        <v>20</v>
      </c>
      <c r="GR30" s="10">
        <f t="shared" ref="GR30" si="187">GR29/15%</f>
        <v>20</v>
      </c>
    </row>
    <row r="31" spans="1:200" ht="15.75" x14ac:dyDescent="0.25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200" ht="15.75" x14ac:dyDescent="0.25">
      <c r="A32" s="112"/>
      <c r="B32" s="105" t="s">
        <v>548</v>
      </c>
      <c r="C32" s="105"/>
      <c r="D32" s="105"/>
      <c r="E32" s="105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</row>
    <row r="33" spans="1:16" ht="15.75" x14ac:dyDescent="0.25">
      <c r="A33" s="112"/>
      <c r="B33" s="110" t="s">
        <v>282</v>
      </c>
      <c r="C33" s="110" t="s">
        <v>290</v>
      </c>
      <c r="D33" s="113">
        <f>E33/100*15</f>
        <v>8.1666666666666679</v>
      </c>
      <c r="E33" s="113">
        <f>(C30+F30+I30+L30+O30+R30)/6</f>
        <v>54.44444444444445</v>
      </c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1:16" ht="15.75" x14ac:dyDescent="0.25">
      <c r="A34" s="112"/>
      <c r="B34" s="110" t="s">
        <v>283</v>
      </c>
      <c r="C34" s="110" t="s">
        <v>290</v>
      </c>
      <c r="D34" s="113">
        <f>E34/100*15</f>
        <v>4.1666666666666661</v>
      </c>
      <c r="E34" s="113">
        <f>(D30+G30+J30+M30+P30+S30)/6</f>
        <v>27.777777777777775</v>
      </c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</row>
    <row r="35" spans="1:16" ht="15.75" x14ac:dyDescent="0.25">
      <c r="A35" s="112"/>
      <c r="B35" s="110" t="s">
        <v>284</v>
      </c>
      <c r="C35" s="110" t="s">
        <v>290</v>
      </c>
      <c r="D35" s="113">
        <f>E35/100*15</f>
        <v>2.666666666666667</v>
      </c>
      <c r="E35" s="113">
        <f>(E30+H30+K30+N30+Q30+T30)/6</f>
        <v>17.777777777777779</v>
      </c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</row>
    <row r="36" spans="1:16" ht="15.75" x14ac:dyDescent="0.25">
      <c r="A36" s="112"/>
      <c r="B36" s="114"/>
      <c r="C36" s="114"/>
      <c r="D36" s="115">
        <f>SUM(D33:D35)</f>
        <v>15</v>
      </c>
      <c r="E36" s="116">
        <f>SUM(E33:E35)</f>
        <v>100</v>
      </c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</row>
    <row r="37" spans="1:16" ht="30" customHeight="1" x14ac:dyDescent="0.25">
      <c r="A37" s="112"/>
      <c r="B37" s="110"/>
      <c r="C37" s="110"/>
      <c r="D37" s="117" t="s">
        <v>155</v>
      </c>
      <c r="E37" s="117"/>
      <c r="F37" s="118" t="s">
        <v>156</v>
      </c>
      <c r="G37" s="118"/>
      <c r="H37" s="118" t="s">
        <v>165</v>
      </c>
      <c r="I37" s="118"/>
      <c r="J37" s="112"/>
      <c r="K37" s="112"/>
      <c r="L37" s="112"/>
      <c r="M37" s="112"/>
      <c r="N37" s="112"/>
      <c r="O37" s="112"/>
      <c r="P37" s="112"/>
    </row>
    <row r="38" spans="1:16" ht="15.75" x14ac:dyDescent="0.25">
      <c r="A38" s="112"/>
      <c r="B38" s="110" t="s">
        <v>282</v>
      </c>
      <c r="C38" s="110" t="s">
        <v>291</v>
      </c>
      <c r="D38" s="113">
        <f>E38/100*15</f>
        <v>7.3333333333333339</v>
      </c>
      <c r="E38" s="113">
        <f>(U30+X30+AA30+AD30+AG30+AJ30)/6</f>
        <v>48.888888888888893</v>
      </c>
      <c r="F38" s="113">
        <f>G38/100*15</f>
        <v>7.3333333333333339</v>
      </c>
      <c r="G38" s="113">
        <f>(AM30+AP30+AS30+AV30+AY30+BB30)/6</f>
        <v>48.888888888888893</v>
      </c>
      <c r="H38" s="113">
        <f>I38/100*15</f>
        <v>6.666666666666667</v>
      </c>
      <c r="I38" s="113">
        <f>(BE30+BH30+BK30+BN30+BQ30+BT30)/6</f>
        <v>44.44444444444445</v>
      </c>
      <c r="J38" s="42"/>
      <c r="K38" s="42"/>
      <c r="L38" s="42"/>
      <c r="M38" s="42"/>
      <c r="N38" s="112"/>
      <c r="O38" s="112"/>
      <c r="P38" s="112"/>
    </row>
    <row r="39" spans="1:16" ht="15.75" x14ac:dyDescent="0.25">
      <c r="A39" s="112"/>
      <c r="B39" s="110" t="s">
        <v>283</v>
      </c>
      <c r="C39" s="110" t="s">
        <v>291</v>
      </c>
      <c r="D39" s="113">
        <f>E39/100*15</f>
        <v>6.666666666666667</v>
      </c>
      <c r="E39" s="113">
        <f>(V30+Y30+AB30+AE30+AH30+AK30)/6</f>
        <v>44.44444444444445</v>
      </c>
      <c r="F39" s="113">
        <f>G39/100*15</f>
        <v>5.6666666666666661</v>
      </c>
      <c r="G39" s="113">
        <f>(AN30+AQ30+AT30+AW30+AZ30+BC30)/6</f>
        <v>37.777777777777779</v>
      </c>
      <c r="H39" s="113">
        <f>I39/100*15</f>
        <v>5.3333333333333339</v>
      </c>
      <c r="I39" s="113">
        <f>(BF30+BI30+BL30+BO30+BR30+BU30)/6</f>
        <v>35.555555555555557</v>
      </c>
      <c r="J39" s="42"/>
      <c r="K39" s="42"/>
      <c r="L39" s="42"/>
      <c r="M39" s="42"/>
      <c r="N39" s="112"/>
      <c r="O39" s="112"/>
      <c r="P39" s="112"/>
    </row>
    <row r="40" spans="1:16" ht="15.75" x14ac:dyDescent="0.25">
      <c r="A40" s="112"/>
      <c r="B40" s="110" t="s">
        <v>284</v>
      </c>
      <c r="C40" s="110" t="s">
        <v>291</v>
      </c>
      <c r="D40" s="113">
        <f>E40/100*15</f>
        <v>1</v>
      </c>
      <c r="E40" s="113">
        <f>(W30+Z30+AC30+AF30+AI30+AL30)/6</f>
        <v>6.666666666666667</v>
      </c>
      <c r="F40" s="113">
        <f>G40/100*15</f>
        <v>2</v>
      </c>
      <c r="G40" s="113">
        <f>(AO30+AR30+AU30+AX30+BA30+BD30)/6</f>
        <v>13.333333333333334</v>
      </c>
      <c r="H40" s="113">
        <f>I40/100*15</f>
        <v>3</v>
      </c>
      <c r="I40" s="113">
        <f>(BG30+BJ30+BM30+BP30+BS30+BV30)/6</f>
        <v>20</v>
      </c>
      <c r="J40" s="42"/>
      <c r="K40" s="42"/>
      <c r="L40" s="42"/>
      <c r="M40" s="42"/>
      <c r="N40" s="112"/>
      <c r="O40" s="112"/>
      <c r="P40" s="112"/>
    </row>
    <row r="41" spans="1:16" ht="15.75" x14ac:dyDescent="0.25">
      <c r="A41" s="112"/>
      <c r="B41" s="110"/>
      <c r="C41" s="110"/>
      <c r="D41" s="119">
        <f t="shared" ref="D41:I41" si="188">SUM(D38:D40)</f>
        <v>15</v>
      </c>
      <c r="E41" s="119">
        <f t="shared" si="188"/>
        <v>100.00000000000001</v>
      </c>
      <c r="F41" s="119">
        <f t="shared" si="188"/>
        <v>15</v>
      </c>
      <c r="G41" s="120">
        <f t="shared" si="188"/>
        <v>100</v>
      </c>
      <c r="H41" s="119">
        <f t="shared" si="188"/>
        <v>15</v>
      </c>
      <c r="I41" s="119">
        <f t="shared" si="188"/>
        <v>100</v>
      </c>
      <c r="J41" s="121"/>
      <c r="K41" s="121"/>
      <c r="L41" s="121"/>
      <c r="M41" s="121"/>
      <c r="N41" s="112"/>
      <c r="O41" s="112"/>
      <c r="P41" s="112"/>
    </row>
    <row r="42" spans="1:16" ht="15.75" x14ac:dyDescent="0.25">
      <c r="A42" s="112"/>
      <c r="B42" s="110" t="s">
        <v>282</v>
      </c>
      <c r="C42" s="110" t="s">
        <v>292</v>
      </c>
      <c r="D42" s="122">
        <f>E42/100*15</f>
        <v>8.6666666666666679</v>
      </c>
      <c r="E42" s="113">
        <f>(BW30+BZ30+CC30+CF30+CI30+CL30)/6</f>
        <v>57.777777777777779</v>
      </c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</row>
    <row r="43" spans="1:16" ht="15.75" x14ac:dyDescent="0.25">
      <c r="A43" s="112"/>
      <c r="B43" s="110" t="s">
        <v>283</v>
      </c>
      <c r="C43" s="110" t="s">
        <v>292</v>
      </c>
      <c r="D43" s="122">
        <f>E43/100*15</f>
        <v>3.666666666666667</v>
      </c>
      <c r="E43" s="113">
        <f>(BX30+CA30+CD30+CG30+CJ30+CM30)/6</f>
        <v>24.444444444444446</v>
      </c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</row>
    <row r="44" spans="1:16" ht="15.75" x14ac:dyDescent="0.25">
      <c r="A44" s="112"/>
      <c r="B44" s="110" t="s">
        <v>284</v>
      </c>
      <c r="C44" s="110" t="s">
        <v>292</v>
      </c>
      <c r="D44" s="122">
        <f>E44/100*15</f>
        <v>2.666666666666667</v>
      </c>
      <c r="E44" s="113">
        <f>(BY30+CB30+CE30+CH30+CK30+CN30)/6</f>
        <v>17.777777777777779</v>
      </c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</row>
    <row r="45" spans="1:16" ht="15.75" x14ac:dyDescent="0.25">
      <c r="A45" s="112"/>
      <c r="B45" s="114"/>
      <c r="C45" s="114"/>
      <c r="D45" s="119">
        <f>SUM(D42:D44)</f>
        <v>15.000000000000004</v>
      </c>
      <c r="E45" s="120">
        <f>SUM(E42:E44)</f>
        <v>100</v>
      </c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</row>
    <row r="46" spans="1:16" ht="15.75" x14ac:dyDescent="0.25">
      <c r="A46" s="112"/>
      <c r="B46" s="110"/>
      <c r="C46" s="110"/>
      <c r="D46" s="123" t="s">
        <v>162</v>
      </c>
      <c r="E46" s="124"/>
      <c r="F46" s="125" t="s">
        <v>158</v>
      </c>
      <c r="G46" s="126"/>
      <c r="H46" s="89" t="s">
        <v>163</v>
      </c>
      <c r="I46" s="91"/>
      <c r="J46" s="89" t="s">
        <v>164</v>
      </c>
      <c r="K46" s="91"/>
      <c r="L46" s="89" t="s">
        <v>40</v>
      </c>
      <c r="M46" s="91"/>
      <c r="N46" s="112"/>
      <c r="O46" s="112"/>
      <c r="P46" s="112"/>
    </row>
    <row r="47" spans="1:16" ht="15.75" x14ac:dyDescent="0.25">
      <c r="A47" s="112"/>
      <c r="B47" s="110" t="s">
        <v>282</v>
      </c>
      <c r="C47" s="110" t="s">
        <v>293</v>
      </c>
      <c r="D47" s="113">
        <f>E47/100*15</f>
        <v>7.8333333333333339</v>
      </c>
      <c r="E47" s="113">
        <f>(CO30+CR30+CU30+CX30+DA30+DD30)/6</f>
        <v>52.222222222222229</v>
      </c>
      <c r="F47" s="113">
        <f>G47/100*15</f>
        <v>7.6666666666666679</v>
      </c>
      <c r="G47" s="113">
        <f>(DG30+DJ30+DM30+DP30+DS30+DV30)/6</f>
        <v>51.111111111111121</v>
      </c>
      <c r="H47" s="113">
        <f>I47/100*15</f>
        <v>7.6666666666666679</v>
      </c>
      <c r="I47" s="113">
        <f>(DY30+EB30+EE30+EH30+EK30+EN30)/6</f>
        <v>51.111111111111121</v>
      </c>
      <c r="J47" s="113">
        <f>K47/100*15</f>
        <v>9</v>
      </c>
      <c r="K47" s="113">
        <f>(EQ30+ET30+EW30+EZ30+FC30+FF30)/6</f>
        <v>60</v>
      </c>
      <c r="L47" s="113">
        <f>M47/100*15</f>
        <v>8.3333333333333357</v>
      </c>
      <c r="M47" s="113">
        <f>(FI30+FL30+FO30+FR30+FU30+FX30)/6</f>
        <v>55.555555555555564</v>
      </c>
      <c r="N47" s="112"/>
      <c r="O47" s="112"/>
      <c r="P47" s="112"/>
    </row>
    <row r="48" spans="1:16" ht="15.75" x14ac:dyDescent="0.25">
      <c r="A48" s="112"/>
      <c r="B48" s="110" t="s">
        <v>283</v>
      </c>
      <c r="C48" s="110" t="s">
        <v>293</v>
      </c>
      <c r="D48" s="113">
        <f>E48/100*15</f>
        <v>5.6666666666666661</v>
      </c>
      <c r="E48" s="113">
        <f>(CP30+CS30+CV30+CY30+DB30+DE30)/6</f>
        <v>37.777777777777779</v>
      </c>
      <c r="F48" s="113">
        <f>G48/100*15</f>
        <v>6.3333333333333339</v>
      </c>
      <c r="G48" s="113">
        <f>(DH30+DK30+DN30+DQ30+DT30+DW30)/6</f>
        <v>42.222222222222229</v>
      </c>
      <c r="H48" s="113">
        <f>I48/100*15</f>
        <v>5.8333333333333339</v>
      </c>
      <c r="I48" s="113">
        <f>(DZ30+EC30+EF30+EI30+EL30+EO30)/6</f>
        <v>38.888888888888893</v>
      </c>
      <c r="J48" s="113">
        <f>K48/100*15</f>
        <v>3.666666666666667</v>
      </c>
      <c r="K48" s="113">
        <f>(ER30+EU30+EX30+FA30+FD30+FG30)/6</f>
        <v>24.444444444444446</v>
      </c>
      <c r="L48" s="113">
        <f>M48/100*15</f>
        <v>3.666666666666667</v>
      </c>
      <c r="M48" s="113">
        <f>(FJ30+FM30+FP30+FS30+FV30+FY30)/6</f>
        <v>24.444444444444446</v>
      </c>
      <c r="N48" s="112"/>
      <c r="O48" s="112"/>
      <c r="P48" s="112"/>
    </row>
    <row r="49" spans="1:16" ht="15.75" x14ac:dyDescent="0.25">
      <c r="A49" s="112"/>
      <c r="B49" s="110" t="s">
        <v>284</v>
      </c>
      <c r="C49" s="110" t="s">
        <v>293</v>
      </c>
      <c r="D49" s="113">
        <f>E49/100*15</f>
        <v>1.5</v>
      </c>
      <c r="E49" s="113">
        <f>(CQ30+CT30+CW30+CZ30+DC30+DF30)/6</f>
        <v>10</v>
      </c>
      <c r="F49" s="113">
        <f>G49/100*15</f>
        <v>1</v>
      </c>
      <c r="G49" s="113">
        <f>(DI30+DL30+DO30+DR30+DU30+DX30)/6</f>
        <v>6.666666666666667</v>
      </c>
      <c r="H49" s="113">
        <f>I49/100*15</f>
        <v>1.5</v>
      </c>
      <c r="I49" s="113">
        <f>(EA30+ED30+EG30+EJ30+EM30+EP30)/6</f>
        <v>10</v>
      </c>
      <c r="J49" s="113">
        <f>K49/100*15</f>
        <v>2.3333333333333335</v>
      </c>
      <c r="K49" s="113">
        <f>(ES30+EV30+EY30+FB30+FE30+FH30)/6</f>
        <v>15.555555555555557</v>
      </c>
      <c r="L49" s="113">
        <f>M49/100*15</f>
        <v>3</v>
      </c>
      <c r="M49" s="113">
        <f>(FK30+FN30+FQ30+FT30+FW30+FZ30)/6</f>
        <v>20</v>
      </c>
      <c r="N49" s="112"/>
      <c r="O49" s="112"/>
      <c r="P49" s="112"/>
    </row>
    <row r="50" spans="1:16" ht="15.75" x14ac:dyDescent="0.25">
      <c r="A50" s="112"/>
      <c r="B50" s="110"/>
      <c r="C50" s="110"/>
      <c r="D50" s="119">
        <f t="shared" ref="D50:M50" si="189">SUM(D47:D49)</f>
        <v>15</v>
      </c>
      <c r="E50" s="119">
        <f t="shared" si="189"/>
        <v>100</v>
      </c>
      <c r="F50" s="120">
        <f>SUM(F47:F49)</f>
        <v>15.000000000000002</v>
      </c>
      <c r="G50" s="120">
        <f t="shared" si="189"/>
        <v>100.00000000000001</v>
      </c>
      <c r="H50" s="119">
        <f t="shared" si="189"/>
        <v>15.000000000000002</v>
      </c>
      <c r="I50" s="119">
        <f t="shared" si="189"/>
        <v>100.00000000000001</v>
      </c>
      <c r="J50" s="119">
        <f t="shared" si="189"/>
        <v>15.000000000000002</v>
      </c>
      <c r="K50" s="119">
        <f t="shared" si="189"/>
        <v>100</v>
      </c>
      <c r="L50" s="119">
        <f t="shared" si="189"/>
        <v>15.000000000000004</v>
      </c>
      <c r="M50" s="119">
        <f t="shared" si="189"/>
        <v>100.00000000000001</v>
      </c>
      <c r="N50" s="112"/>
      <c r="O50" s="112"/>
      <c r="P50" s="112"/>
    </row>
    <row r="51" spans="1:16" ht="15.75" x14ac:dyDescent="0.25">
      <c r="A51" s="112"/>
      <c r="B51" s="110" t="s">
        <v>282</v>
      </c>
      <c r="C51" s="110" t="s">
        <v>294</v>
      </c>
      <c r="D51" s="113">
        <f>E51/100*15</f>
        <v>7.8333333333333339</v>
      </c>
      <c r="E51" s="113">
        <f>(GA30+GD30+GG30+GJ30+GM30+GP30)/6</f>
        <v>52.222222222222229</v>
      </c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</row>
    <row r="52" spans="1:16" ht="15.75" x14ac:dyDescent="0.25">
      <c r="A52" s="112"/>
      <c r="B52" s="110" t="s">
        <v>283</v>
      </c>
      <c r="C52" s="110" t="s">
        <v>294</v>
      </c>
      <c r="D52" s="113">
        <f>E52/100*15</f>
        <v>4.1666666666666661</v>
      </c>
      <c r="E52" s="113">
        <f>(GB30+GE30+GH30+GK30+GN30+GQ30)/6</f>
        <v>27.777777777777775</v>
      </c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</row>
    <row r="53" spans="1:16" ht="15.75" x14ac:dyDescent="0.25">
      <c r="A53" s="112"/>
      <c r="B53" s="110" t="s">
        <v>284</v>
      </c>
      <c r="C53" s="110" t="s">
        <v>294</v>
      </c>
      <c r="D53" s="113">
        <f>E53/100*15</f>
        <v>3</v>
      </c>
      <c r="E53" s="113">
        <f>(GC30+GF30+GI30+GL30+GO30+GR30)/6</f>
        <v>20</v>
      </c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</row>
    <row r="54" spans="1:16" ht="15.75" x14ac:dyDescent="0.25">
      <c r="A54" s="112"/>
      <c r="B54" s="110"/>
      <c r="C54" s="110"/>
      <c r="D54" s="119">
        <f>SUM(D51:D53)</f>
        <v>15</v>
      </c>
      <c r="E54" s="120">
        <f>SUM(E51:E53)</f>
        <v>100</v>
      </c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</row>
  </sheetData>
  <mergeCells count="162">
    <mergeCell ref="BQ12:BS12"/>
    <mergeCell ref="BN12:BP12"/>
    <mergeCell ref="BT12:BV12"/>
    <mergeCell ref="CX12:CZ12"/>
    <mergeCell ref="DA12:DC12"/>
    <mergeCell ref="A29:B29"/>
    <mergeCell ref="A30:B3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46:M46"/>
    <mergeCell ref="B32:E32"/>
    <mergeCell ref="D37:E37"/>
    <mergeCell ref="F37:G37"/>
    <mergeCell ref="H37:I37"/>
    <mergeCell ref="F46:G46"/>
    <mergeCell ref="D46:E46"/>
    <mergeCell ref="H46:I46"/>
    <mergeCell ref="J46:K4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2026-09-19T16:29:55Z</dcterms:modified>
</cp:coreProperties>
</file>