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Итоговый мониториг 2025-2026 учебный год\"/>
    </mc:Choice>
  </mc:AlternateContent>
  <bookViews>
    <workbookView xWindow="-105" yWindow="-105" windowWidth="23250" windowHeight="12450" firstSheet="1" activeTab="1"/>
  </bookViews>
  <sheets>
    <sheet name="Группа раннего возраста" sheetId="1" r:id="rId1"/>
    <sheet name="Предшкольная группа" sheetId="5" r:id="rId2"/>
    <sheet name="Тілге бойлау" sheetId="6" r:id="rId3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5" l="1"/>
  <c r="H38" i="5"/>
  <c r="L47" i="5"/>
  <c r="J47" i="5"/>
  <c r="H47" i="5"/>
  <c r="F47" i="5"/>
  <c r="D47" i="5"/>
  <c r="D48" i="5"/>
  <c r="D52" i="6" l="1"/>
  <c r="D38" i="6"/>
  <c r="AN35" i="6"/>
  <c r="AF35" i="6"/>
  <c r="X35" i="6"/>
  <c r="P35" i="6"/>
  <c r="H35" i="6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D56" i="6" s="1"/>
  <c r="AO34" i="6"/>
  <c r="D58" i="6" s="1"/>
  <c r="AN34" i="6"/>
  <c r="D57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D54" i="6" s="1"/>
  <c r="AE34" i="6"/>
  <c r="D53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W34" i="6"/>
  <c r="D49" i="6" s="1"/>
  <c r="V34" i="6"/>
  <c r="D48" i="6" s="1"/>
  <c r="U34" i="6"/>
  <c r="D47" i="6" s="1"/>
  <c r="T34" i="6"/>
  <c r="T35" i="6" s="1"/>
  <c r="S34" i="6"/>
  <c r="S35" i="6" s="1"/>
  <c r="R34" i="6"/>
  <c r="R35" i="6" s="1"/>
  <c r="Q34" i="6"/>
  <c r="Q35" i="6" s="1"/>
  <c r="P34" i="6"/>
  <c r="O34" i="6"/>
  <c r="O35" i="6" s="1"/>
  <c r="N34" i="6"/>
  <c r="D45" i="6" s="1"/>
  <c r="M34" i="6"/>
  <c r="D44" i="6" s="1"/>
  <c r="L34" i="6"/>
  <c r="L35" i="6" s="1"/>
  <c r="K34" i="6"/>
  <c r="K35" i="6" s="1"/>
  <c r="J34" i="6"/>
  <c r="J35" i="6" s="1"/>
  <c r="I34" i="6"/>
  <c r="I35" i="6" s="1"/>
  <c r="H34" i="6"/>
  <c r="G34" i="6"/>
  <c r="G35" i="6" s="1"/>
  <c r="F34" i="6"/>
  <c r="F35" i="6" s="1"/>
  <c r="E34" i="6"/>
  <c r="C64" i="6" s="1"/>
  <c r="D34" i="6"/>
  <c r="D35" i="6" s="1"/>
  <c r="C34" i="6"/>
  <c r="C35" i="6" s="1"/>
  <c r="E54" i="6" l="1"/>
  <c r="E39" i="6"/>
  <c r="E43" i="6"/>
  <c r="E57" i="6"/>
  <c r="E38" i="6"/>
  <c r="D50" i="6"/>
  <c r="D59" i="6"/>
  <c r="E52" i="6"/>
  <c r="D55" i="6"/>
  <c r="E35" i="6"/>
  <c r="M35" i="6"/>
  <c r="E44" i="6" s="1"/>
  <c r="U35" i="6"/>
  <c r="E47" i="6" s="1"/>
  <c r="E50" i="6" s="1"/>
  <c r="N35" i="6"/>
  <c r="E45" i="6" s="1"/>
  <c r="V35" i="6"/>
  <c r="E48" i="6" s="1"/>
  <c r="W35" i="6"/>
  <c r="E49" i="6" s="1"/>
  <c r="AE35" i="6"/>
  <c r="E53" i="6" s="1"/>
  <c r="C62" i="6"/>
  <c r="D43" i="6"/>
  <c r="D46" i="6" s="1"/>
  <c r="AO35" i="6"/>
  <c r="E58" i="6" s="1"/>
  <c r="AP35" i="6"/>
  <c r="E56" i="6" s="1"/>
  <c r="E59" i="6" s="1"/>
  <c r="D39" i="6"/>
  <c r="C63" i="6"/>
  <c r="D40" i="6"/>
  <c r="D41" i="6" s="1"/>
  <c r="D62" i="6" l="1"/>
  <c r="E55" i="6"/>
  <c r="D63" i="6"/>
  <c r="D64" i="6"/>
  <c r="E40" i="6"/>
  <c r="E41" i="6" s="1"/>
  <c r="E46" i="6"/>
  <c r="C29" i="5" l="1"/>
  <c r="C30" i="5" s="1"/>
  <c r="D29" i="5"/>
  <c r="D30" i="5" s="1"/>
  <c r="E29" i="5"/>
  <c r="E30" i="5" s="1"/>
  <c r="F29" i="5"/>
  <c r="F30" i="5" s="1"/>
  <c r="G29" i="5"/>
  <c r="G30" i="5" s="1"/>
  <c r="H29" i="5"/>
  <c r="H30" i="5" s="1"/>
  <c r="I29" i="5"/>
  <c r="I30" i="5" s="1"/>
  <c r="J29" i="5"/>
  <c r="J30" i="5" s="1"/>
  <c r="K29" i="5"/>
  <c r="K30" i="5" s="1"/>
  <c r="L29" i="5"/>
  <c r="L30" i="5" s="1"/>
  <c r="M29" i="5"/>
  <c r="M30" i="5" s="1"/>
  <c r="N29" i="5"/>
  <c r="N30" i="5" s="1"/>
  <c r="O29" i="5"/>
  <c r="O30" i="5" s="1"/>
  <c r="P29" i="5"/>
  <c r="P30" i="5" s="1"/>
  <c r="Q29" i="5"/>
  <c r="Q30" i="5" s="1"/>
  <c r="R29" i="5"/>
  <c r="R30" i="5" s="1"/>
  <c r="S29" i="5"/>
  <c r="S30" i="5" s="1"/>
  <c r="T29" i="5"/>
  <c r="T30" i="5" s="1"/>
  <c r="U29" i="5"/>
  <c r="U30" i="5" s="1"/>
  <c r="V29" i="5"/>
  <c r="V30" i="5" s="1"/>
  <c r="W29" i="5"/>
  <c r="W30" i="5" s="1"/>
  <c r="X29" i="5"/>
  <c r="X30" i="5" s="1"/>
  <c r="Y29" i="5"/>
  <c r="Y30" i="5" s="1"/>
  <c r="Z29" i="5"/>
  <c r="Z30" i="5" s="1"/>
  <c r="AA29" i="5"/>
  <c r="AA30" i="5" s="1"/>
  <c r="AB29" i="5"/>
  <c r="AB30" i="5" s="1"/>
  <c r="AC29" i="5"/>
  <c r="AC30" i="5" s="1"/>
  <c r="AD29" i="5"/>
  <c r="AD30" i="5" s="1"/>
  <c r="AE29" i="5"/>
  <c r="AE30" i="5" s="1"/>
  <c r="AF29" i="5"/>
  <c r="AF30" i="5" s="1"/>
  <c r="AG29" i="5"/>
  <c r="AG30" i="5" s="1"/>
  <c r="AH29" i="5"/>
  <c r="AH30" i="5" s="1"/>
  <c r="AI29" i="5"/>
  <c r="AI30" i="5" s="1"/>
  <c r="AJ29" i="5"/>
  <c r="AJ30" i="5" s="1"/>
  <c r="AK29" i="5"/>
  <c r="AK30" i="5" s="1"/>
  <c r="AL29" i="5"/>
  <c r="AL30" i="5" s="1"/>
  <c r="AM29" i="5"/>
  <c r="AM30" i="5" s="1"/>
  <c r="AN29" i="5"/>
  <c r="AN30" i="5" s="1"/>
  <c r="AO29" i="5"/>
  <c r="AO30" i="5" s="1"/>
  <c r="AP29" i="5"/>
  <c r="AP30" i="5" s="1"/>
  <c r="AQ29" i="5"/>
  <c r="AQ30" i="5" s="1"/>
  <c r="AR29" i="5"/>
  <c r="AR30" i="5" s="1"/>
  <c r="AS29" i="5"/>
  <c r="AS30" i="5" s="1"/>
  <c r="AT29" i="5"/>
  <c r="AT30" i="5" s="1"/>
  <c r="AU29" i="5"/>
  <c r="AU30" i="5" s="1"/>
  <c r="AV29" i="5"/>
  <c r="AV30" i="5" s="1"/>
  <c r="AW29" i="5"/>
  <c r="AW30" i="5" s="1"/>
  <c r="AX29" i="5"/>
  <c r="AX30" i="5" s="1"/>
  <c r="AY29" i="5"/>
  <c r="AY30" i="5" s="1"/>
  <c r="AZ29" i="5"/>
  <c r="AZ30" i="5" s="1"/>
  <c r="BA29" i="5"/>
  <c r="BA30" i="5" s="1"/>
  <c r="BB29" i="5"/>
  <c r="BB30" i="5" s="1"/>
  <c r="BC29" i="5"/>
  <c r="BC30" i="5" s="1"/>
  <c r="BD29" i="5"/>
  <c r="BD30" i="5" s="1"/>
  <c r="BE29" i="5"/>
  <c r="BE30" i="5" s="1"/>
  <c r="BF29" i="5"/>
  <c r="BF30" i="5" s="1"/>
  <c r="BG29" i="5"/>
  <c r="BG30" i="5" s="1"/>
  <c r="BH29" i="5"/>
  <c r="BH30" i="5" s="1"/>
  <c r="BI29" i="5"/>
  <c r="BI30" i="5" s="1"/>
  <c r="BJ29" i="5"/>
  <c r="BJ30" i="5" s="1"/>
  <c r="BK29" i="5"/>
  <c r="BK30" i="5" s="1"/>
  <c r="BL29" i="5"/>
  <c r="BL30" i="5" s="1"/>
  <c r="BM29" i="5"/>
  <c r="BM30" i="5" s="1"/>
  <c r="BN29" i="5"/>
  <c r="BN30" i="5" s="1"/>
  <c r="BO29" i="5"/>
  <c r="BO30" i="5" s="1"/>
  <c r="BP29" i="5"/>
  <c r="BP30" i="5" s="1"/>
  <c r="BQ29" i="5"/>
  <c r="BQ30" i="5" s="1"/>
  <c r="BR29" i="5"/>
  <c r="BR30" i="5" s="1"/>
  <c r="BS29" i="5"/>
  <c r="BS30" i="5" s="1"/>
  <c r="BT29" i="5"/>
  <c r="BT30" i="5" s="1"/>
  <c r="BU29" i="5"/>
  <c r="BU30" i="5" s="1"/>
  <c r="BV29" i="5"/>
  <c r="BV30" i="5" s="1"/>
  <c r="BW29" i="5"/>
  <c r="BW30" i="5" s="1"/>
  <c r="BX29" i="5"/>
  <c r="BX30" i="5" s="1"/>
  <c r="BY29" i="5"/>
  <c r="BY30" i="5" s="1"/>
  <c r="BZ29" i="5"/>
  <c r="BZ30" i="5" s="1"/>
  <c r="CA29" i="5"/>
  <c r="CA30" i="5" s="1"/>
  <c r="CB29" i="5"/>
  <c r="CB30" i="5" s="1"/>
  <c r="CC29" i="5"/>
  <c r="CC30" i="5" s="1"/>
  <c r="CD29" i="5"/>
  <c r="CD30" i="5" s="1"/>
  <c r="CE29" i="5"/>
  <c r="CE30" i="5" s="1"/>
  <c r="CF29" i="5"/>
  <c r="CF30" i="5" s="1"/>
  <c r="CG29" i="5"/>
  <c r="CG30" i="5" s="1"/>
  <c r="CH29" i="5"/>
  <c r="CH30" i="5" s="1"/>
  <c r="CI29" i="5"/>
  <c r="CI30" i="5" s="1"/>
  <c r="CJ29" i="5"/>
  <c r="CJ30" i="5" s="1"/>
  <c r="CK29" i="5"/>
  <c r="CK30" i="5" s="1"/>
  <c r="CL29" i="5"/>
  <c r="CL30" i="5" s="1"/>
  <c r="CM29" i="5"/>
  <c r="CM30" i="5" s="1"/>
  <c r="CN29" i="5"/>
  <c r="CN30" i="5" s="1"/>
  <c r="CO29" i="5"/>
  <c r="CO30" i="5" s="1"/>
  <c r="CP29" i="5"/>
  <c r="CP30" i="5" s="1"/>
  <c r="CQ29" i="5"/>
  <c r="CQ30" i="5" s="1"/>
  <c r="CR29" i="5"/>
  <c r="CR30" i="5" s="1"/>
  <c r="CS29" i="5"/>
  <c r="CS30" i="5" s="1"/>
  <c r="CT29" i="5"/>
  <c r="CT30" i="5" s="1"/>
  <c r="CU29" i="5"/>
  <c r="CU30" i="5" s="1"/>
  <c r="CV29" i="5"/>
  <c r="CV30" i="5" s="1"/>
  <c r="CW29" i="5"/>
  <c r="CW30" i="5" s="1"/>
  <c r="CX29" i="5"/>
  <c r="CX30" i="5" s="1"/>
  <c r="CY29" i="5"/>
  <c r="CY30" i="5" s="1"/>
  <c r="CZ29" i="5"/>
  <c r="CZ30" i="5" s="1"/>
  <c r="DA29" i="5"/>
  <c r="DA30" i="5" s="1"/>
  <c r="DB29" i="5"/>
  <c r="DB30" i="5" s="1"/>
  <c r="DC29" i="5"/>
  <c r="DC30" i="5" s="1"/>
  <c r="DD29" i="5"/>
  <c r="DD30" i="5" s="1"/>
  <c r="DE29" i="5"/>
  <c r="DE30" i="5" s="1"/>
  <c r="DF29" i="5"/>
  <c r="DF30" i="5" s="1"/>
  <c r="DG29" i="5"/>
  <c r="DG30" i="5" s="1"/>
  <c r="DH29" i="5"/>
  <c r="DH30" i="5" s="1"/>
  <c r="DI29" i="5"/>
  <c r="DI30" i="5" s="1"/>
  <c r="DJ29" i="5"/>
  <c r="DJ30" i="5" s="1"/>
  <c r="DK29" i="5"/>
  <c r="DK30" i="5" s="1"/>
  <c r="DL29" i="5"/>
  <c r="DL30" i="5" s="1"/>
  <c r="DM29" i="5"/>
  <c r="DM30" i="5" s="1"/>
  <c r="DN29" i="5"/>
  <c r="DN30" i="5" s="1"/>
  <c r="DO29" i="5"/>
  <c r="DO30" i="5" s="1"/>
  <c r="DP29" i="5"/>
  <c r="DP30" i="5" s="1"/>
  <c r="DQ29" i="5"/>
  <c r="DQ30" i="5" s="1"/>
  <c r="DR29" i="5"/>
  <c r="DR30" i="5" s="1"/>
  <c r="DS29" i="5"/>
  <c r="DS30" i="5" s="1"/>
  <c r="DT29" i="5"/>
  <c r="DT30" i="5" s="1"/>
  <c r="DU29" i="5"/>
  <c r="DU30" i="5" s="1"/>
  <c r="DV29" i="5"/>
  <c r="DV30" i="5" s="1"/>
  <c r="DW29" i="5"/>
  <c r="DW30" i="5" s="1"/>
  <c r="DX29" i="5"/>
  <c r="DX30" i="5" s="1"/>
  <c r="DY29" i="5"/>
  <c r="DY30" i="5" s="1"/>
  <c r="DZ29" i="5"/>
  <c r="DZ30" i="5" s="1"/>
  <c r="EA29" i="5"/>
  <c r="EA30" i="5" s="1"/>
  <c r="EB29" i="5"/>
  <c r="EB30" i="5" s="1"/>
  <c r="EC29" i="5"/>
  <c r="EC30" i="5" s="1"/>
  <c r="ED29" i="5"/>
  <c r="ED30" i="5" s="1"/>
  <c r="EE29" i="5"/>
  <c r="EE30" i="5" s="1"/>
  <c r="EF29" i="5"/>
  <c r="EF30" i="5" s="1"/>
  <c r="EG29" i="5"/>
  <c r="EG30" i="5" s="1"/>
  <c r="EH29" i="5"/>
  <c r="EH30" i="5" s="1"/>
  <c r="EI29" i="5"/>
  <c r="EI30" i="5" s="1"/>
  <c r="EJ29" i="5"/>
  <c r="EJ30" i="5" s="1"/>
  <c r="EK29" i="5"/>
  <c r="EK30" i="5" s="1"/>
  <c r="EL29" i="5"/>
  <c r="EL30" i="5" s="1"/>
  <c r="EM29" i="5"/>
  <c r="EM30" i="5" s="1"/>
  <c r="EN29" i="5"/>
  <c r="EN30" i="5" s="1"/>
  <c r="EO29" i="5"/>
  <c r="EO30" i="5" s="1"/>
  <c r="EP29" i="5"/>
  <c r="EP30" i="5" s="1"/>
  <c r="EQ29" i="5"/>
  <c r="EQ30" i="5" s="1"/>
  <c r="ER29" i="5"/>
  <c r="ER30" i="5" s="1"/>
  <c r="ES29" i="5"/>
  <c r="ES30" i="5" s="1"/>
  <c r="ET29" i="5"/>
  <c r="ET30" i="5" s="1"/>
  <c r="EU29" i="5"/>
  <c r="EU30" i="5" s="1"/>
  <c r="EV29" i="5"/>
  <c r="EV30" i="5" s="1"/>
  <c r="EW29" i="5"/>
  <c r="EW30" i="5" s="1"/>
  <c r="EX29" i="5"/>
  <c r="EX30" i="5" s="1"/>
  <c r="EY29" i="5"/>
  <c r="EY30" i="5" s="1"/>
  <c r="EZ29" i="5"/>
  <c r="EZ30" i="5" s="1"/>
  <c r="FA29" i="5"/>
  <c r="FA30" i="5" s="1"/>
  <c r="FB29" i="5"/>
  <c r="FB30" i="5" s="1"/>
  <c r="FC29" i="5"/>
  <c r="FC30" i="5" s="1"/>
  <c r="FD29" i="5"/>
  <c r="FD30" i="5" s="1"/>
  <c r="FE29" i="5"/>
  <c r="FE30" i="5" s="1"/>
  <c r="FF29" i="5"/>
  <c r="FF30" i="5" s="1"/>
  <c r="FG29" i="5"/>
  <c r="FG30" i="5" s="1"/>
  <c r="FH29" i="5"/>
  <c r="FH30" i="5" s="1"/>
  <c r="FI29" i="5"/>
  <c r="FI30" i="5" s="1"/>
  <c r="FJ29" i="5"/>
  <c r="FJ30" i="5" s="1"/>
  <c r="FK29" i="5"/>
  <c r="FK30" i="5" s="1"/>
  <c r="FL29" i="5"/>
  <c r="FL30" i="5" s="1"/>
  <c r="FM29" i="5"/>
  <c r="FM30" i="5" s="1"/>
  <c r="FN29" i="5"/>
  <c r="FN30" i="5" s="1"/>
  <c r="FO29" i="5"/>
  <c r="FO30" i="5" s="1"/>
  <c r="FP29" i="5"/>
  <c r="FP30" i="5" s="1"/>
  <c r="FQ29" i="5"/>
  <c r="FQ30" i="5" s="1"/>
  <c r="FR29" i="5"/>
  <c r="FR30" i="5" s="1"/>
  <c r="FS29" i="5"/>
  <c r="FS30" i="5" s="1"/>
  <c r="FT29" i="5"/>
  <c r="FT30" i="5" s="1"/>
  <c r="FU29" i="5"/>
  <c r="FU30" i="5" s="1"/>
  <c r="FV29" i="5"/>
  <c r="FV30" i="5" s="1"/>
  <c r="FW29" i="5"/>
  <c r="FW30" i="5" s="1"/>
  <c r="FX29" i="5"/>
  <c r="FX30" i="5" s="1"/>
  <c r="FY29" i="5"/>
  <c r="FY30" i="5" s="1"/>
  <c r="FZ29" i="5"/>
  <c r="FZ30" i="5" s="1"/>
  <c r="GA29" i="5"/>
  <c r="GA30" i="5" s="1"/>
  <c r="GB29" i="5"/>
  <c r="GB30" i="5" s="1"/>
  <c r="GC29" i="5"/>
  <c r="GC30" i="5" s="1"/>
  <c r="GD29" i="5"/>
  <c r="GD30" i="5" s="1"/>
  <c r="GE29" i="5"/>
  <c r="GE30" i="5" s="1"/>
  <c r="GF29" i="5"/>
  <c r="GF30" i="5" s="1"/>
  <c r="GG29" i="5"/>
  <c r="GG30" i="5" s="1"/>
  <c r="GH29" i="5"/>
  <c r="GH30" i="5" s="1"/>
  <c r="GI29" i="5"/>
  <c r="GI30" i="5" s="1"/>
  <c r="GJ29" i="5"/>
  <c r="GJ30" i="5" s="1"/>
  <c r="GK29" i="5"/>
  <c r="GK30" i="5" s="1"/>
  <c r="GL29" i="5"/>
  <c r="GL30" i="5" s="1"/>
  <c r="GM29" i="5"/>
  <c r="GM30" i="5" s="1"/>
  <c r="GN29" i="5"/>
  <c r="GN30" i="5" s="1"/>
  <c r="GO29" i="5"/>
  <c r="GO30" i="5" s="1"/>
  <c r="GP29" i="5"/>
  <c r="GP30" i="5" s="1"/>
  <c r="GQ29" i="5"/>
  <c r="GQ30" i="5" s="1"/>
  <c r="GR29" i="5"/>
  <c r="GR30" i="5" s="1"/>
  <c r="GS29" i="5"/>
  <c r="GS30" i="5" s="1"/>
  <c r="GT29" i="5"/>
  <c r="GT30" i="5" s="1"/>
  <c r="GU29" i="5"/>
  <c r="GU30" i="5" s="1"/>
  <c r="GV29" i="5"/>
  <c r="GV30" i="5" s="1"/>
  <c r="GW29" i="5"/>
  <c r="GW30" i="5" s="1"/>
  <c r="GX29" i="5"/>
  <c r="GX30" i="5" s="1"/>
  <c r="GY29" i="5"/>
  <c r="GY30" i="5" s="1"/>
  <c r="GZ29" i="5"/>
  <c r="GZ30" i="5" s="1"/>
  <c r="HA29" i="5"/>
  <c r="HA30" i="5" s="1"/>
  <c r="HB29" i="5"/>
  <c r="HB30" i="5" s="1"/>
  <c r="HC29" i="5"/>
  <c r="HC30" i="5" s="1"/>
  <c r="HD29" i="5"/>
  <c r="HD30" i="5" s="1"/>
  <c r="HE29" i="5"/>
  <c r="HE30" i="5" s="1"/>
  <c r="HF29" i="5"/>
  <c r="HF30" i="5" s="1"/>
  <c r="HG29" i="5"/>
  <c r="HG30" i="5" s="1"/>
  <c r="HH29" i="5"/>
  <c r="HH30" i="5" s="1"/>
  <c r="HI29" i="5"/>
  <c r="HI30" i="5" s="1"/>
  <c r="HJ29" i="5"/>
  <c r="HJ30" i="5" s="1"/>
  <c r="HK29" i="5"/>
  <c r="HK30" i="5" s="1"/>
  <c r="HL29" i="5"/>
  <c r="HL30" i="5" s="1"/>
  <c r="HM29" i="5"/>
  <c r="HM30" i="5" s="1"/>
  <c r="HN29" i="5"/>
  <c r="HN30" i="5" s="1"/>
  <c r="HO29" i="5"/>
  <c r="HO30" i="5" s="1"/>
  <c r="HP29" i="5"/>
  <c r="HP30" i="5" s="1"/>
  <c r="HQ29" i="5"/>
  <c r="HQ30" i="5" s="1"/>
  <c r="HR29" i="5"/>
  <c r="HR30" i="5" s="1"/>
  <c r="HS29" i="5"/>
  <c r="HS30" i="5" s="1"/>
  <c r="HT29" i="5"/>
  <c r="HT30" i="5" s="1"/>
  <c r="HU29" i="5"/>
  <c r="HU30" i="5" s="1"/>
  <c r="HV29" i="5"/>
  <c r="HV30" i="5" s="1"/>
  <c r="HW29" i="5"/>
  <c r="HW30" i="5" s="1"/>
  <c r="HX29" i="5"/>
  <c r="HX30" i="5" s="1"/>
  <c r="HY29" i="5"/>
  <c r="HY30" i="5" s="1"/>
  <c r="HZ29" i="5"/>
  <c r="HZ30" i="5" s="1"/>
  <c r="IA29" i="5"/>
  <c r="IA30" i="5" s="1"/>
  <c r="IB29" i="5"/>
  <c r="IB30" i="5" s="1"/>
  <c r="IC29" i="5"/>
  <c r="IC30" i="5" s="1"/>
  <c r="ID29" i="5"/>
  <c r="ID30" i="5" s="1"/>
  <c r="IE29" i="5"/>
  <c r="IE30" i="5" s="1"/>
  <c r="IF29" i="5"/>
  <c r="IF30" i="5" s="1"/>
  <c r="IG29" i="5"/>
  <c r="IG30" i="5" s="1"/>
  <c r="IH29" i="5"/>
  <c r="IH30" i="5" s="1"/>
  <c r="II29" i="5"/>
  <c r="II30" i="5" s="1"/>
  <c r="IJ29" i="5"/>
  <c r="IJ30" i="5" s="1"/>
  <c r="IK29" i="5"/>
  <c r="IK30" i="5" s="1"/>
  <c r="IL29" i="5"/>
  <c r="IL30" i="5" s="1"/>
  <c r="IM29" i="5"/>
  <c r="IM30" i="5" s="1"/>
  <c r="IN29" i="5"/>
  <c r="IN30" i="5" s="1"/>
  <c r="IO29" i="5"/>
  <c r="IO30" i="5" s="1"/>
  <c r="IP29" i="5"/>
  <c r="IP30" i="5" s="1"/>
  <c r="IQ29" i="5"/>
  <c r="IQ30" i="5" s="1"/>
  <c r="IR29" i="5"/>
  <c r="IR30" i="5" s="1"/>
  <c r="IS29" i="5"/>
  <c r="IS30" i="5" s="1"/>
  <c r="IT29" i="5"/>
  <c r="IT30" i="5" s="1"/>
  <c r="E44" i="5" l="1"/>
  <c r="D44" i="5" s="1"/>
  <c r="E43" i="5"/>
  <c r="D43" i="5" s="1"/>
  <c r="E42" i="5"/>
  <c r="D53" i="5"/>
  <c r="E51" i="5"/>
  <c r="D51" i="5"/>
  <c r="E53" i="5"/>
  <c r="D52" i="5"/>
  <c r="E52" i="5"/>
  <c r="K47" i="5"/>
  <c r="M49" i="5"/>
  <c r="L49" i="5" s="1"/>
  <c r="I48" i="5"/>
  <c r="H48" i="5" s="1"/>
  <c r="G49" i="5"/>
  <c r="F49" i="5" s="1"/>
  <c r="M48" i="5"/>
  <c r="L48" i="5" s="1"/>
  <c r="M47" i="5"/>
  <c r="K49" i="5"/>
  <c r="J49" i="5" s="1"/>
  <c r="K48" i="5"/>
  <c r="J48" i="5" s="1"/>
  <c r="I47" i="5"/>
  <c r="I49" i="5"/>
  <c r="H49" i="5" s="1"/>
  <c r="G48" i="5"/>
  <c r="F48" i="5" s="1"/>
  <c r="G47" i="5"/>
  <c r="E47" i="5"/>
  <c r="E49" i="5"/>
  <c r="D49" i="5" s="1"/>
  <c r="E48" i="5"/>
  <c r="K40" i="5"/>
  <c r="J40" i="5" s="1"/>
  <c r="K38" i="5"/>
  <c r="G40" i="5"/>
  <c r="F40" i="5" s="1"/>
  <c r="I39" i="5"/>
  <c r="H39" i="5" s="1"/>
  <c r="I38" i="5"/>
  <c r="G39" i="5"/>
  <c r="F39" i="5" s="1"/>
  <c r="G38" i="5"/>
  <c r="F38" i="5" s="1"/>
  <c r="K39" i="5"/>
  <c r="J39" i="5" s="1"/>
  <c r="I40" i="5"/>
  <c r="H40" i="5" s="1"/>
  <c r="E39" i="5"/>
  <c r="D39" i="5" s="1"/>
  <c r="E40" i="5"/>
  <c r="D40" i="5" s="1"/>
  <c r="E38" i="5"/>
  <c r="D38" i="5" s="1"/>
  <c r="E34" i="5"/>
  <c r="D34" i="5" s="1"/>
  <c r="E33" i="5"/>
  <c r="D33" i="5" s="1"/>
  <c r="E35" i="5"/>
  <c r="D35" i="5" s="1"/>
  <c r="D36" i="5" l="1"/>
  <c r="L50" i="5"/>
  <c r="H50" i="5"/>
  <c r="G41" i="5"/>
  <c r="M50" i="5"/>
  <c r="F41" i="5"/>
  <c r="E54" i="5"/>
  <c r="D54" i="5"/>
  <c r="J50" i="5"/>
  <c r="F50" i="5"/>
  <c r="G50" i="5"/>
  <c r="I50" i="5"/>
  <c r="K50" i="5"/>
  <c r="D50" i="5"/>
  <c r="E50" i="5"/>
  <c r="E45" i="5"/>
  <c r="J41" i="5"/>
  <c r="K41" i="5"/>
  <c r="I41" i="5"/>
  <c r="H41" i="5"/>
  <c r="D41" i="5"/>
  <c r="E41" i="5"/>
  <c r="D45" i="5"/>
  <c r="E36" i="5"/>
  <c r="DO39" i="1" l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3" i="1" l="1"/>
  <c r="D43" i="1" s="1"/>
  <c r="D46" i="1" s="1"/>
  <c r="F60" i="1"/>
  <c r="G60" i="1"/>
  <c r="F48" i="1"/>
  <c r="F51" i="1" s="1"/>
  <c r="G51" i="1"/>
  <c r="D55" i="1"/>
  <c r="D64" i="1"/>
  <c r="E55" i="1"/>
  <c r="D60" i="1"/>
  <c r="E64" i="1"/>
  <c r="E51" i="1"/>
  <c r="E60" i="1"/>
  <c r="D51" i="1"/>
  <c r="E46" i="1" l="1"/>
</calcChain>
</file>

<file path=xl/sharedStrings.xml><?xml version="1.0" encoding="utf-8"?>
<sst xmlns="http://schemas.openxmlformats.org/spreadsheetml/2006/main" count="918" uniqueCount="740">
  <si>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</si>
  <si>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</si>
  <si>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</si>
  <si>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</si>
  <si>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</si>
  <si>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</si>
  <si>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</si>
  <si>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</si>
  <si>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</si>
  <si>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</si>
  <si>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</si>
  <si>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</si>
  <si>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</si>
  <si>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</si>
  <si>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</si>
  <si>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</si>
  <si>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</si>
  <si>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</si>
  <si>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</si>
  <si>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</si>
  <si>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</si>
  <si>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</si>
  <si>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</si>
  <si>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</si>
  <si>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</si>
  <si>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</si>
  <si>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</si>
  <si>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</si>
  <si>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</si>
  <si>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</si>
  <si>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</si>
  <si>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</si>
  <si>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</si>
  <si>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</si>
  <si>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</si>
  <si>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</si>
  <si>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</si>
  <si>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</si>
  <si>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</si>
  <si>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</si>
  <si>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</si>
  <si>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</si>
  <si>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</si>
  <si>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</si>
  <si>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</si>
  <si>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</si>
  <si>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</si>
  <si>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</si>
  <si>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</si>
  <si>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</si>
  <si>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</si>
  <si>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</si>
  <si>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</si>
  <si>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</si>
  <si>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</si>
  <si>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</si>
  <si>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</si>
  <si>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</si>
  <si>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</si>
  <si>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</si>
  <si>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</si>
  <si>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</si>
  <si>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</si>
  <si>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</si>
  <si>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</si>
  <si>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</si>
  <si>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</si>
  <si>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</si>
  <si>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</si>
  <si>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</si>
  <si>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</si>
  <si>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</si>
  <si>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</si>
  <si>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</si>
  <si>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</si>
  <si>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</si>
  <si>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</si>
  <si>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</si>
  <si>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</si>
  <si>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</si>
  <si>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</si>
  <si>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</si>
  <si>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</si>
  <si>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</si>
  <si>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</si>
  <si>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</si>
  <si>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</si>
  <si>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</si>
  <si>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</si>
  <si>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</si>
  <si>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</si>
  <si>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</si>
  <si>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</si>
  <si>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</si>
  <si>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</si>
  <si>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</si>
  <si>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</si>
  <si>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</si>
  <si>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</si>
  <si>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</si>
  <si>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</si>
  <si>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</si>
  <si>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</si>
  <si>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</si>
  <si>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</si>
  <si>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</si>
  <si>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</si>
  <si>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</si>
  <si>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</si>
  <si>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</si>
  <si>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</si>
  <si>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</si>
  <si>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</si>
  <si>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</si>
  <si>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</si>
  <si>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</si>
  <si>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</si>
  <si>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</si>
  <si>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</si>
  <si>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</si>
  <si>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</si>
  <si>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</si>
  <si>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</si>
  <si>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</si>
  <si>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</si>
  <si>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</si>
  <si>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</si>
  <si>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</si>
  <si>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</si>
  <si>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</si>
  <si>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</si>
  <si>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</si>
  <si>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</si>
  <si>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</si>
  <si>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</si>
  <si>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</si>
  <si>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</si>
  <si>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</si>
  <si>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</si>
  <si>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</si>
  <si>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</si>
  <si>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</si>
  <si>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</si>
  <si>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</si>
  <si>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</si>
  <si>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</si>
  <si>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</si>
  <si>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</si>
  <si>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</si>
  <si>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</si>
  <si>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</si>
  <si>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</si>
  <si>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</si>
  <si>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</si>
  <si>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</si>
  <si>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</si>
  <si>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</si>
  <si>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</si>
  <si>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</si>
  <si>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</si>
  <si>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</si>
  <si>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</si>
  <si>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</si>
  <si>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</si>
  <si>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</si>
  <si>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</si>
  <si>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</si>
  <si>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</si>
  <si>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</si>
  <si>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</si>
  <si>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</si>
  <si>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</si>
  <si>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</si>
  <si>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</si>
  <si>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</si>
  <si>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</si>
  <si>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</si>
  <si>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</si>
  <si>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</si>
  <si>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</si>
  <si>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</si>
  <si>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</si>
  <si>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</si>
  <si>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</si>
  <si>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</si>
  <si>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</si>
  <si>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</si>
  <si>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</si>
  <si>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</si>
  <si>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</si>
  <si>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</si>
  <si>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</si>
  <si>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</si>
  <si>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</si>
  <si>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</si>
  <si>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</si>
  <si>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</si>
  <si>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</si>
  <si>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</si>
  <si>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</si>
  <si>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</si>
  <si>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</si>
  <si>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</si>
  <si>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</si>
  <si>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</si>
  <si>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</si>
  <si>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</si>
  <si>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</si>
  <si>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</si>
  <si>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</si>
  <si>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</si>
  <si>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</si>
  <si>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</si>
  <si>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</si>
  <si>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</si>
  <si>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</si>
  <si>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</si>
  <si>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</si>
  <si>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</si>
  <si>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</si>
  <si>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</si>
  <si>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</si>
  <si>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</si>
  <si>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</si>
  <si>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</si>
  <si>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</si>
  <si>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</si>
  <si>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</si>
  <si>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</si>
  <si>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</si>
  <si>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</si>
  <si>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</si>
  <si>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</si>
  <si>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</si>
  <si>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</si>
  <si>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</si>
  <si>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</si>
  <si>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</si>
  <si>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</si>
  <si>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</si>
  <si>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</si>
  <si>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</si>
  <si>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</si>
  <si>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</si>
  <si>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</si>
  <si>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</si>
  <si>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</si>
  <si>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</si>
  <si>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</si>
  <si>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</si>
  <si>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</si>
  <si>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</si>
  <si>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</si>
  <si>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</si>
  <si>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</si>
  <si>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</si>
  <si>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</si>
  <si>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</si>
  <si>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</si>
  <si>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</si>
  <si>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</si>
  <si>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</si>
  <si>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</si>
  <si>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</si>
  <si>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</si>
  <si>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</si>
  <si>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</si>
  <si>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</si>
  <si>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</si>
  <si>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</si>
  <si>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</si>
  <si>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</si>
  <si>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</si>
  <si>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</si>
  <si>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</si>
  <si>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</si>
  <si>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</si>
  <si>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</si>
  <si>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</si>
  <si>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</si>
  <si>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</si>
  <si>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</si>
  <si>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</si>
  <si>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</si>
  <si>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</si>
  <si>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</si>
  <si>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</si>
  <si>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</si>
  <si>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</si>
  <si>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</si>
  <si>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</si>
  <si>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</si>
  <si>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</si>
  <si>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</si>
  <si>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</si>
  <si>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</si>
  <si>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</si>
  <si>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</si>
  <si>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</si>
  <si>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</si>
  <si>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</si>
  <si>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</si>
  <si>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</si>
  <si>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</si>
  <si>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</si>
  <si>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</si>
  <si>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</si>
  <si>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</si>
  <si>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</si>
  <si>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</si>
  <si>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</si>
  <si>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</si>
  <si>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</si>
  <si>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</si>
  <si>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</si>
  <si>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</si>
  <si>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</si>
  <si>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</si>
  <si>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</si>
  <si>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</si>
  <si>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</si>
  <si>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</si>
  <si>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</si>
  <si>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</si>
  <si>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</si>
  <si>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</si>
  <si>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</si>
  <si>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</si>
  <si>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</si>
  <si>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</si>
  <si>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</si>
  <si>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</si>
  <si>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</si>
  <si>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</si>
  <si>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</si>
  <si>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</si>
  <si>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</si>
  <si>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</si>
  <si>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</si>
  <si>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</si>
  <si>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</si>
  <si>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</si>
  <si>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</si>
  <si>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</si>
  <si>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</si>
  <si>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</si>
  <si>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</si>
  <si>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</si>
  <si>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</si>
  <si>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</si>
  <si>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</si>
  <si>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</si>
  <si>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</si>
  <si>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</si>
  <si>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</si>
  <si>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</si>
  <si>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</si>
  <si>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</si>
  <si>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</si>
  <si>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</si>
  <si>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</si>
  <si>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</si>
  <si>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</si>
  <si>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</si>
  <si>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</si>
  <si>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</si>
  <si>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</si>
  <si>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</si>
  <si>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</si>
  <si>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</si>
  <si>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</si>
  <si>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</si>
  <si>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</si>
  <si>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</si>
  <si>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</si>
  <si>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</si>
  <si>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</si>
  <si>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</si>
  <si>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</si>
  <si>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</si>
  <si>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</si>
  <si>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</si>
  <si>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</si>
  <si>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</si>
  <si>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</si>
  <si>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</si>
  <si>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</si>
  <si>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</si>
  <si>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</si>
  <si>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</si>
  <si>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</si>
  <si>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</si>
  <si>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</si>
  <si>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</si>
  <si>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</si>
  <si>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</si>
  <si>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</si>
  <si>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</si>
  <si>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</si>
  <si>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</si>
  <si>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</si>
  <si>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</si>
  <si>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</si>
  <si>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</si>
  <si>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</si>
  <si>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</si>
  <si>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</si>
  <si>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</si>
  <si>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</si>
  <si>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</si>
  <si>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</si>
  <si>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</si>
  <si>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</si>
  <si>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</si>
  <si>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</si>
  <si>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</si>
  <si>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</si>
  <si>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</si>
  <si>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</si>
  <si>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</si>
  <si>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</si>
  <si>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</si>
  <si>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</si>
  <si>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</si>
  <si>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</si>
  <si>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</si>
  <si>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</si>
  <si>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</si>
  <si>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</si>
  <si>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</si>
  <si>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</si>
  <si>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</si>
  <si>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</si>
  <si>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</si>
  <si>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</si>
  <si>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</si>
  <si>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</si>
  <si>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</si>
  <si>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</si>
  <si>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</si>
  <si>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</si>
  <si>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</si>
  <si>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</si>
  <si>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</si>
  <si>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</si>
  <si>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</si>
  <si>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</si>
  <si>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</si>
  <si>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</si>
  <si>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</si>
  <si>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</si>
  <si>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</si>
  <si>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</si>
  <si>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</si>
  <si>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</si>
  <si>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</si>
  <si>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</si>
  <si>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</si>
  <si>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</si>
  <si>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</si>
  <si>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</si>
  <si>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</si>
  <si>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</si>
  <si>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</si>
  <si>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</si>
  <si>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</si>
  <si>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</si>
  <si>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</si>
  <si>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</si>
  <si>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</si>
  <si>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</si>
  <si>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</si>
  <si>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</si>
  <si>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</si>
  <si>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</si>
  <si>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</si>
  <si>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</si>
  <si>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</si>
  <si>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</si>
  <si>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</si>
  <si>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</si>
  <si>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</si>
  <si>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</si>
  <si>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</si>
  <si>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</si>
  <si>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</si>
  <si>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</si>
  <si>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</si>
  <si>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</si>
  <si>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</si>
  <si>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</si>
  <si>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</si>
  <si>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</si>
  <si>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</si>
  <si>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</si>
  <si>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</si>
  <si>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</si>
  <si>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</si>
  <si>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</si>
  <si>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</si>
  <si>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</si>
  <si>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</si>
  <si>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</si>
  <si>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</si>
  <si>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</si>
  <si>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</si>
  <si>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</si>
  <si>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</si>
  <si>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</si>
  <si>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</si>
  <si>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</si>
  <si>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</si>
  <si>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</si>
  <si>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</si>
  <si>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</si>
  <si>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</si>
  <si>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</si>
  <si>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</si>
  <si>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</si>
  <si>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</si>
  <si>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</si>
  <si>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</si>
  <si>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</si>
  <si>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</si>
  <si>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</si>
  <si>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</si>
  <si>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</si>
  <si>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</si>
  <si>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</si>
  <si>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</si>
  <si>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</si>
  <si>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</si>
  <si>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</si>
  <si>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</si>
  <si>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</si>
  <si>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</si>
  <si>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</si>
  <si>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</si>
  <si>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</si>
  <si>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</si>
  <si>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</si>
  <si>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</si>
  <si>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</si>
  <si>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</si>
  <si>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</si>
  <si>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</si>
  <si>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</si>
  <si>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</si>
  <si>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</si>
  <si>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</si>
  <si>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</si>
  <si>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</si>
  <si>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</si>
  <si>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</si>
  <si>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</si>
  <si>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</si>
  <si>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</si>
  <si>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</si>
  <si>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</si>
  <si>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</si>
  <si>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</si>
  <si>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</si>
  <si>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</si>
  <si>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</si>
  <si>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</si>
  <si>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</si>
  <si>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</si>
  <si>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</si>
  <si>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</si>
  <si>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</si>
  <si>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</si>
  <si>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</si>
  <si>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</si>
  <si>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</si>
  <si>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</si>
  <si>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</si>
  <si>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</si>
  <si>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</si>
  <si>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</si>
  <si>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</si>
  <si>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</si>
  <si>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</si>
  <si>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</si>
  <si>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</si>
  <si>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</si>
  <si>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</si>
  <si>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</si>
  <si>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</si>
  <si>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</si>
  <si>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</si>
  <si>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</si>
  <si>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</si>
  <si>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</si>
  <si>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</si>
  <si>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</si>
  <si>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</si>
  <si>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</si>
  <si>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</si>
  <si>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</si>
  <si>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</si>
  <si>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</si>
  <si>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</si>
  <si>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</si>
  <si>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</si>
  <si>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</si>
  <si>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</si>
  <si>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</si>
  <si>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</si>
  <si>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</si>
  <si>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</si>
  <si>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</si>
  <si>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</si>
  <si>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</si>
  <si>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</si>
  <si>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</si>
  <si>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</si>
  <si>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</si>
  <si>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</si>
  <si>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</si>
  <si>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</si>
  <si>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</si>
  <si>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</si>
  <si>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</si>
  <si>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</si>
  <si>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</si>
  <si>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</si>
  <si>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</si>
  <si>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</si>
  <si>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</si>
  <si>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</si>
  <si>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</si>
  <si>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</si>
  <si>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</si>
  <si>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Физическая воспитание</t>
  </si>
  <si>
    <t>Акмурзин Али</t>
  </si>
  <si>
    <t>Апалькова Кира</t>
  </si>
  <si>
    <t>Безбабный Кирилл</t>
  </si>
  <si>
    <t>Вагнер Давид</t>
  </si>
  <si>
    <t>Гальцева Элина</t>
  </si>
  <si>
    <t>Гусельцев Роман</t>
  </si>
  <si>
    <t>Литвиненко Салман</t>
  </si>
  <si>
    <t>Кеклис Арсений</t>
  </si>
  <si>
    <t>Курмангазыев Рамзан</t>
  </si>
  <si>
    <t>Махметов Адай</t>
  </si>
  <si>
    <t>Орлов Роман</t>
  </si>
  <si>
    <t>Отставнова Аглая</t>
  </si>
  <si>
    <t>Поздеев Ростислав</t>
  </si>
  <si>
    <t>Василенко Маргарита</t>
  </si>
  <si>
    <t>Пономарёва Ульяна</t>
  </si>
  <si>
    <t>Рахимжанова Айсулу</t>
  </si>
  <si>
    <t>Симонов Давид</t>
  </si>
  <si>
    <t>Сокол Мирон</t>
  </si>
  <si>
    <t>Старовойтов Артём</t>
  </si>
  <si>
    <t>Томас Арина</t>
  </si>
  <si>
    <t>Дюсембеков Ералы</t>
  </si>
  <si>
    <t>Хасенов Ильдар</t>
  </si>
  <si>
    <t>Худякова айлин</t>
  </si>
  <si>
    <t>Носков Марк</t>
  </si>
  <si>
    <t xml:space="preserve">       Учебный год: 2025-2026      Группа: ГПП "Гулдер"      Период: итоговый     Сроки проведения: май 2026.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</si>
  <si>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</si>
  <si>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</si>
  <si>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</si>
  <si>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5-К.1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</si>
  <si>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</si>
  <si>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</si>
  <si>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</si>
  <si>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</si>
  <si>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</si>
  <si>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</si>
  <si>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</si>
  <si>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</si>
  <si>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</si>
  <si>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</si>
  <si>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</si>
  <si>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</si>
  <si>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</si>
  <si>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</si>
  <si>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</si>
  <si>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</si>
  <si>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</si>
  <si>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</si>
  <si>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</si>
  <si>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</si>
  <si>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</si>
  <si>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</si>
  <si>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</si>
  <si>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</si>
  <si>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</si>
  <si>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</si>
  <si>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</si>
  <si>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</si>
  <si>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</si>
  <si>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</si>
  <si>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</si>
  <si>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</si>
  <si>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</si>
  <si>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</si>
  <si>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</si>
  <si>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</si>
  <si>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</si>
  <si>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</si>
  <si>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</si>
  <si>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</si>
  <si>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</si>
  <si>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</si>
  <si>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</si>
  <si>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</si>
  <si>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</si>
  <si>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</si>
  <si>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</si>
  <si>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</si>
  <si>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</si>
  <si>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</si>
  <si>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</si>
  <si>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</si>
  <si>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</si>
  <si>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</si>
  <si>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</si>
  <si>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</si>
  <si>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</si>
  <si>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</si>
  <si>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</si>
  <si>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>Канипова Екатерина</t>
  </si>
  <si>
    <t>Всего:</t>
  </si>
  <si>
    <t>Анников Елизавета</t>
  </si>
  <si>
    <t>Хотин Мирослв</t>
  </si>
  <si>
    <t>Данник Михаил</t>
  </si>
  <si>
    <t>Аврамова Виталина</t>
  </si>
  <si>
    <t>Аль Зюид Мария</t>
  </si>
  <si>
    <t>Гаврилов Вадим</t>
  </si>
  <si>
    <t>Петрова Златослава</t>
  </si>
  <si>
    <t>Конысбаев Али</t>
  </si>
  <si>
    <t>Федин Лев</t>
  </si>
  <si>
    <t xml:space="preserve">Мовсаров Арон </t>
  </si>
  <si>
    <t>Хваль Валерия</t>
  </si>
  <si>
    <t>Шалапин Марк</t>
  </si>
  <si>
    <t>Горба Афина</t>
  </si>
  <si>
    <t>Коновальчук Иван</t>
  </si>
  <si>
    <t>Лысенко София</t>
  </si>
  <si>
    <t xml:space="preserve">                                  Учебный год:2025-2026              Группа: ГПП "Жулдыз"       Период: итоговый      Сроки проведения: апрель2026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</si>
</sst>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1" fillId="5" borderId="0" applyNumberFormat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horizontal="center"/>
    </xf>
    <xf numFmtId="0" fontId="0" fillId="0" borderId="15" xfId="0" applyBorder="1"/>
    <xf numFmtId="0" fontId="0" fillId="0" borderId="5" xfId="0" applyBorder="1"/>
    <xf numFmtId="0" fontId="21" fillId="5" borderId="0" xfId="2"/>
    <xf numFmtId="1" fontId="0" fillId="0" borderId="0" xfId="0" applyNumberFormat="1"/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Плохой" xfId="2" builtinId="27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1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377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1" t="s">
        <v>378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0" t="s">
        <v>624</v>
      </c>
      <c r="DN2" s="6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8" t="s">
        <v>0</v>
      </c>
      <c r="B4" s="108" t="s">
        <v>90</v>
      </c>
      <c r="C4" s="87" t="s">
        <v>165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9"/>
      <c r="X4" s="82" t="s">
        <v>166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67" t="s">
        <v>455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2" t="s">
        <v>169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61" t="s">
        <v>171</v>
      </c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3"/>
    </row>
    <row r="5" spans="1:119" ht="15.6" customHeight="1" x14ac:dyDescent="0.25">
      <c r="A5" s="108"/>
      <c r="B5" s="108"/>
      <c r="C5" s="90" t="s">
        <v>633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7" t="s">
        <v>167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  <c r="AS5" s="94" t="s">
        <v>168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6"/>
      <c r="BH5" s="68" t="s">
        <v>29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0" t="s">
        <v>170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5" t="s">
        <v>40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4" t="s">
        <v>172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6"/>
    </row>
    <row r="6" spans="1:119" ht="10.15" hidden="1" customHeight="1" x14ac:dyDescent="0.25">
      <c r="A6" s="108"/>
      <c r="B6" s="10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8"/>
      <c r="B7" s="10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8"/>
      <c r="B8" s="10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8"/>
      <c r="B9" s="10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8"/>
      <c r="B10" s="10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8"/>
      <c r="B11" s="108"/>
      <c r="C11" s="92" t="s">
        <v>10</v>
      </c>
      <c r="D11" s="100" t="s">
        <v>2</v>
      </c>
      <c r="E11" s="100" t="s">
        <v>3</v>
      </c>
      <c r="F11" s="100" t="s">
        <v>14</v>
      </c>
      <c r="G11" s="100" t="s">
        <v>4</v>
      </c>
      <c r="H11" s="100" t="s">
        <v>5</v>
      </c>
      <c r="I11" s="100" t="s">
        <v>11</v>
      </c>
      <c r="J11" s="100" t="s">
        <v>6</v>
      </c>
      <c r="K11" s="100" t="s">
        <v>7</v>
      </c>
      <c r="L11" s="100" t="s">
        <v>15</v>
      </c>
      <c r="M11" s="100" t="s">
        <v>6</v>
      </c>
      <c r="N11" s="100" t="s">
        <v>7</v>
      </c>
      <c r="O11" s="100" t="s">
        <v>12</v>
      </c>
      <c r="P11" s="100" t="s">
        <v>8</v>
      </c>
      <c r="Q11" s="100" t="s">
        <v>1</v>
      </c>
      <c r="R11" s="100" t="s">
        <v>13</v>
      </c>
      <c r="S11" s="100" t="s">
        <v>3</v>
      </c>
      <c r="T11" s="100" t="s">
        <v>9</v>
      </c>
      <c r="U11" s="100" t="s">
        <v>16</v>
      </c>
      <c r="V11" s="100" t="s">
        <v>3</v>
      </c>
      <c r="W11" s="100" t="s">
        <v>9</v>
      </c>
      <c r="X11" s="100" t="s">
        <v>17</v>
      </c>
      <c r="Y11" s="100"/>
      <c r="Z11" s="100"/>
      <c r="AA11" s="90" t="s">
        <v>18</v>
      </c>
      <c r="AB11" s="91"/>
      <c r="AC11" s="92"/>
      <c r="AD11" s="90" t="s">
        <v>19</v>
      </c>
      <c r="AE11" s="91"/>
      <c r="AF11" s="92"/>
      <c r="AG11" s="100" t="s">
        <v>20</v>
      </c>
      <c r="AH11" s="100"/>
      <c r="AI11" s="100"/>
      <c r="AJ11" s="100" t="s">
        <v>21</v>
      </c>
      <c r="AK11" s="100"/>
      <c r="AL11" s="100"/>
      <c r="AM11" s="100" t="s">
        <v>22</v>
      </c>
      <c r="AN11" s="100"/>
      <c r="AO11" s="100"/>
      <c r="AP11" s="69" t="s">
        <v>23</v>
      </c>
      <c r="AQ11" s="69"/>
      <c r="AR11" s="69"/>
      <c r="AS11" s="100" t="s">
        <v>24</v>
      </c>
      <c r="AT11" s="100"/>
      <c r="AU11" s="100"/>
      <c r="AV11" s="100" t="s">
        <v>25</v>
      </c>
      <c r="AW11" s="100"/>
      <c r="AX11" s="100"/>
      <c r="AY11" s="69" t="s">
        <v>26</v>
      </c>
      <c r="AZ11" s="69"/>
      <c r="BA11" s="69"/>
      <c r="BB11" s="100" t="s">
        <v>27</v>
      </c>
      <c r="BC11" s="100"/>
      <c r="BD11" s="100"/>
      <c r="BE11" s="100" t="s">
        <v>28</v>
      </c>
      <c r="BF11" s="100"/>
      <c r="BG11" s="100"/>
      <c r="BH11" s="70" t="s">
        <v>92</v>
      </c>
      <c r="BI11" s="71"/>
      <c r="BJ11" s="72"/>
      <c r="BK11" s="70" t="s">
        <v>93</v>
      </c>
      <c r="BL11" s="71"/>
      <c r="BM11" s="72"/>
      <c r="BN11" s="70" t="s">
        <v>94</v>
      </c>
      <c r="BO11" s="71"/>
      <c r="BP11" s="72"/>
      <c r="BQ11" s="69" t="s">
        <v>95</v>
      </c>
      <c r="BR11" s="69"/>
      <c r="BS11" s="69"/>
      <c r="BT11" s="69" t="s">
        <v>96</v>
      </c>
      <c r="BU11" s="69"/>
      <c r="BV11" s="69"/>
      <c r="BW11" s="69" t="s">
        <v>30</v>
      </c>
      <c r="BX11" s="69"/>
      <c r="BY11" s="69"/>
      <c r="BZ11" s="69" t="s">
        <v>31</v>
      </c>
      <c r="CA11" s="69"/>
      <c r="CB11" s="69"/>
      <c r="CC11" s="69" t="s">
        <v>32</v>
      </c>
      <c r="CD11" s="69"/>
      <c r="CE11" s="69"/>
      <c r="CF11" s="69" t="s">
        <v>33</v>
      </c>
      <c r="CG11" s="69"/>
      <c r="CH11" s="69"/>
      <c r="CI11" s="69" t="s">
        <v>34</v>
      </c>
      <c r="CJ11" s="69"/>
      <c r="CK11" s="69"/>
      <c r="CL11" s="69" t="s">
        <v>35</v>
      </c>
      <c r="CM11" s="69"/>
      <c r="CN11" s="69"/>
      <c r="CO11" s="69" t="s">
        <v>36</v>
      </c>
      <c r="CP11" s="69"/>
      <c r="CQ11" s="69"/>
      <c r="CR11" s="69" t="s">
        <v>37</v>
      </c>
      <c r="CS11" s="69"/>
      <c r="CT11" s="69"/>
      <c r="CU11" s="69" t="s">
        <v>38</v>
      </c>
      <c r="CV11" s="69"/>
      <c r="CW11" s="69"/>
      <c r="CX11" s="69" t="s">
        <v>39</v>
      </c>
      <c r="CY11" s="69"/>
      <c r="CZ11" s="69"/>
      <c r="DA11" s="69" t="s">
        <v>97</v>
      </c>
      <c r="DB11" s="69"/>
      <c r="DC11" s="69"/>
      <c r="DD11" s="69" t="s">
        <v>98</v>
      </c>
      <c r="DE11" s="69"/>
      <c r="DF11" s="69"/>
      <c r="DG11" s="69" t="s">
        <v>99</v>
      </c>
      <c r="DH11" s="69"/>
      <c r="DI11" s="69"/>
      <c r="DJ11" s="69" t="s">
        <v>100</v>
      </c>
      <c r="DK11" s="69"/>
      <c r="DL11" s="69"/>
      <c r="DM11" s="69" t="s">
        <v>101</v>
      </c>
      <c r="DN11" s="69"/>
      <c r="DO11" s="69"/>
    </row>
    <row r="12" spans="1:119" ht="56.25" customHeight="1" x14ac:dyDescent="0.25">
      <c r="A12" s="108"/>
      <c r="B12" s="109"/>
      <c r="C12" s="102" t="s">
        <v>379</v>
      </c>
      <c r="D12" s="102"/>
      <c r="E12" s="102"/>
      <c r="F12" s="102" t="s">
        <v>618</v>
      </c>
      <c r="G12" s="102"/>
      <c r="H12" s="102"/>
      <c r="I12" s="102" t="s">
        <v>107</v>
      </c>
      <c r="J12" s="102"/>
      <c r="K12" s="102"/>
      <c r="L12" s="93" t="s">
        <v>382</v>
      </c>
      <c r="M12" s="93"/>
      <c r="N12" s="93"/>
      <c r="O12" s="93" t="s">
        <v>383</v>
      </c>
      <c r="P12" s="93"/>
      <c r="Q12" s="93"/>
      <c r="R12" s="93" t="s">
        <v>386</v>
      </c>
      <c r="S12" s="93"/>
      <c r="T12" s="93"/>
      <c r="U12" s="93" t="s">
        <v>388</v>
      </c>
      <c r="V12" s="93"/>
      <c r="W12" s="93"/>
      <c r="X12" s="93" t="s">
        <v>389</v>
      </c>
      <c r="Y12" s="93"/>
      <c r="Z12" s="93"/>
      <c r="AA12" s="103" t="s">
        <v>391</v>
      </c>
      <c r="AB12" s="103"/>
      <c r="AC12" s="103"/>
      <c r="AD12" s="93" t="s">
        <v>392</v>
      </c>
      <c r="AE12" s="93"/>
      <c r="AF12" s="93"/>
      <c r="AG12" s="103" t="s">
        <v>396</v>
      </c>
      <c r="AH12" s="103"/>
      <c r="AI12" s="103"/>
      <c r="AJ12" s="93" t="s">
        <v>398</v>
      </c>
      <c r="AK12" s="93"/>
      <c r="AL12" s="93"/>
      <c r="AM12" s="93" t="s">
        <v>402</v>
      </c>
      <c r="AN12" s="93"/>
      <c r="AO12" s="93"/>
      <c r="AP12" s="93" t="s">
        <v>405</v>
      </c>
      <c r="AQ12" s="93"/>
      <c r="AR12" s="93"/>
      <c r="AS12" s="93" t="s">
        <v>408</v>
      </c>
      <c r="AT12" s="93"/>
      <c r="AU12" s="93"/>
      <c r="AV12" s="93" t="s">
        <v>409</v>
      </c>
      <c r="AW12" s="93"/>
      <c r="AX12" s="93"/>
      <c r="AY12" s="93" t="s">
        <v>411</v>
      </c>
      <c r="AZ12" s="93"/>
      <c r="BA12" s="93"/>
      <c r="BB12" s="93" t="s">
        <v>131</v>
      </c>
      <c r="BC12" s="93"/>
      <c r="BD12" s="93"/>
      <c r="BE12" s="93" t="s">
        <v>414</v>
      </c>
      <c r="BF12" s="93"/>
      <c r="BG12" s="93"/>
      <c r="BH12" s="93" t="s">
        <v>133</v>
      </c>
      <c r="BI12" s="93"/>
      <c r="BJ12" s="93"/>
      <c r="BK12" s="103" t="s">
        <v>416</v>
      </c>
      <c r="BL12" s="103"/>
      <c r="BM12" s="103"/>
      <c r="BN12" s="93" t="s">
        <v>419</v>
      </c>
      <c r="BO12" s="93"/>
      <c r="BP12" s="93"/>
      <c r="BQ12" s="102" t="s">
        <v>136</v>
      </c>
      <c r="BR12" s="102"/>
      <c r="BS12" s="102"/>
      <c r="BT12" s="93" t="s">
        <v>141</v>
      </c>
      <c r="BU12" s="93"/>
      <c r="BV12" s="93"/>
      <c r="BW12" s="93" t="s">
        <v>422</v>
      </c>
      <c r="BX12" s="93"/>
      <c r="BY12" s="93"/>
      <c r="BZ12" s="93" t="s">
        <v>424</v>
      </c>
      <c r="CA12" s="93"/>
      <c r="CB12" s="93"/>
      <c r="CC12" s="93" t="s">
        <v>425</v>
      </c>
      <c r="CD12" s="93"/>
      <c r="CE12" s="93"/>
      <c r="CF12" s="93" t="s">
        <v>429</v>
      </c>
      <c r="CG12" s="93"/>
      <c r="CH12" s="93"/>
      <c r="CI12" s="93" t="s">
        <v>433</v>
      </c>
      <c r="CJ12" s="93"/>
      <c r="CK12" s="93"/>
      <c r="CL12" s="93" t="s">
        <v>436</v>
      </c>
      <c r="CM12" s="93"/>
      <c r="CN12" s="93"/>
      <c r="CO12" s="93" t="s">
        <v>437</v>
      </c>
      <c r="CP12" s="93"/>
      <c r="CQ12" s="93"/>
      <c r="CR12" s="93" t="s">
        <v>438</v>
      </c>
      <c r="CS12" s="93"/>
      <c r="CT12" s="93"/>
      <c r="CU12" s="93" t="s">
        <v>439</v>
      </c>
      <c r="CV12" s="93"/>
      <c r="CW12" s="93"/>
      <c r="CX12" s="93" t="s">
        <v>440</v>
      </c>
      <c r="CY12" s="93"/>
      <c r="CZ12" s="93"/>
      <c r="DA12" s="93" t="s">
        <v>442</v>
      </c>
      <c r="DB12" s="93"/>
      <c r="DC12" s="93"/>
      <c r="DD12" s="93" t="s">
        <v>154</v>
      </c>
      <c r="DE12" s="93"/>
      <c r="DF12" s="93"/>
      <c r="DG12" s="93" t="s">
        <v>446</v>
      </c>
      <c r="DH12" s="93"/>
      <c r="DI12" s="93"/>
      <c r="DJ12" s="93" t="s">
        <v>157</v>
      </c>
      <c r="DK12" s="93"/>
      <c r="DL12" s="93"/>
      <c r="DM12" s="93" t="s">
        <v>158</v>
      </c>
      <c r="DN12" s="93"/>
      <c r="DO12" s="93"/>
    </row>
    <row r="13" spans="1:119" ht="154.5" customHeight="1" x14ac:dyDescent="0.25">
      <c r="A13" s="108"/>
      <c r="B13" s="109"/>
      <c r="C13" s="24" t="s">
        <v>102</v>
      </c>
      <c r="D13" s="24" t="s">
        <v>103</v>
      </c>
      <c r="E13" s="24" t="s">
        <v>104</v>
      </c>
      <c r="F13" s="24" t="s">
        <v>105</v>
      </c>
      <c r="G13" s="24" t="s">
        <v>380</v>
      </c>
      <c r="H13" s="24" t="s">
        <v>106</v>
      </c>
      <c r="I13" s="24" t="s">
        <v>381</v>
      </c>
      <c r="J13" s="24" t="s">
        <v>210</v>
      </c>
      <c r="K13" s="24" t="s">
        <v>109</v>
      </c>
      <c r="L13" s="43" t="s">
        <v>108</v>
      </c>
      <c r="M13" s="43" t="s">
        <v>110</v>
      </c>
      <c r="N13" s="43" t="s">
        <v>109</v>
      </c>
      <c r="O13" s="43" t="s">
        <v>384</v>
      </c>
      <c r="P13" s="43" t="s">
        <v>385</v>
      </c>
      <c r="Q13" s="43" t="s">
        <v>112</v>
      </c>
      <c r="R13" s="43" t="s">
        <v>387</v>
      </c>
      <c r="S13" s="43" t="s">
        <v>114</v>
      </c>
      <c r="T13" s="43" t="s">
        <v>112</v>
      </c>
      <c r="U13" s="43" t="s">
        <v>387</v>
      </c>
      <c r="V13" s="43" t="s">
        <v>224</v>
      </c>
      <c r="W13" s="43" t="s">
        <v>115</v>
      </c>
      <c r="X13" s="43" t="s">
        <v>116</v>
      </c>
      <c r="Y13" s="43" t="s">
        <v>117</v>
      </c>
      <c r="Z13" s="45" t="s">
        <v>390</v>
      </c>
      <c r="AA13" s="24" t="s">
        <v>120</v>
      </c>
      <c r="AB13" s="24" t="s">
        <v>121</v>
      </c>
      <c r="AC13" s="24" t="s">
        <v>123</v>
      </c>
      <c r="AD13" s="46" t="s">
        <v>395</v>
      </c>
      <c r="AE13" s="24" t="s">
        <v>393</v>
      </c>
      <c r="AF13" s="47" t="s">
        <v>394</v>
      </c>
      <c r="AG13" s="24" t="s">
        <v>205</v>
      </c>
      <c r="AH13" s="24" t="s">
        <v>397</v>
      </c>
      <c r="AI13" s="24" t="s">
        <v>119</v>
      </c>
      <c r="AJ13" s="46" t="s">
        <v>399</v>
      </c>
      <c r="AK13" s="43" t="s">
        <v>400</v>
      </c>
      <c r="AL13" s="43" t="s">
        <v>401</v>
      </c>
      <c r="AM13" s="43" t="s">
        <v>118</v>
      </c>
      <c r="AN13" s="43" t="s">
        <v>403</v>
      </c>
      <c r="AO13" s="43" t="s">
        <v>404</v>
      </c>
      <c r="AP13" s="43" t="s">
        <v>152</v>
      </c>
      <c r="AQ13" s="43" t="s">
        <v>406</v>
      </c>
      <c r="AR13" s="43" t="s">
        <v>407</v>
      </c>
      <c r="AS13" s="43" t="s">
        <v>124</v>
      </c>
      <c r="AT13" s="43" t="s">
        <v>125</v>
      </c>
      <c r="AU13" s="43" t="s">
        <v>162</v>
      </c>
      <c r="AV13" s="43" t="s">
        <v>126</v>
      </c>
      <c r="AW13" s="43" t="s">
        <v>127</v>
      </c>
      <c r="AX13" s="43" t="s">
        <v>410</v>
      </c>
      <c r="AY13" s="43" t="s">
        <v>128</v>
      </c>
      <c r="AZ13" s="43" t="s">
        <v>129</v>
      </c>
      <c r="BA13" s="43" t="s">
        <v>130</v>
      </c>
      <c r="BB13" s="43" t="s">
        <v>132</v>
      </c>
      <c r="BC13" s="43" t="s">
        <v>412</v>
      </c>
      <c r="BD13" s="43" t="s">
        <v>413</v>
      </c>
      <c r="BE13" s="43" t="s">
        <v>152</v>
      </c>
      <c r="BF13" s="43" t="s">
        <v>122</v>
      </c>
      <c r="BG13" s="43" t="s">
        <v>123</v>
      </c>
      <c r="BH13" s="43" t="s">
        <v>134</v>
      </c>
      <c r="BI13" s="43" t="s">
        <v>415</v>
      </c>
      <c r="BJ13" s="45" t="s">
        <v>135</v>
      </c>
      <c r="BK13" s="24" t="s">
        <v>417</v>
      </c>
      <c r="BL13" s="24" t="s">
        <v>418</v>
      </c>
      <c r="BM13" s="24" t="s">
        <v>213</v>
      </c>
      <c r="BN13" s="46" t="s">
        <v>420</v>
      </c>
      <c r="BO13" s="43" t="s">
        <v>421</v>
      </c>
      <c r="BP13" s="43" t="s">
        <v>140</v>
      </c>
      <c r="BQ13" s="43" t="s">
        <v>137</v>
      </c>
      <c r="BR13" s="43" t="s">
        <v>138</v>
      </c>
      <c r="BS13" s="43" t="s">
        <v>139</v>
      </c>
      <c r="BT13" s="43" t="s">
        <v>142</v>
      </c>
      <c r="BU13" s="43" t="s">
        <v>143</v>
      </c>
      <c r="BV13" s="43" t="s">
        <v>144</v>
      </c>
      <c r="BW13" s="43" t="s">
        <v>207</v>
      </c>
      <c r="BX13" s="43" t="s">
        <v>423</v>
      </c>
      <c r="BY13" s="43" t="s">
        <v>208</v>
      </c>
      <c r="BZ13" s="43" t="s">
        <v>145</v>
      </c>
      <c r="CA13" s="43" t="s">
        <v>146</v>
      </c>
      <c r="CB13" s="43" t="s">
        <v>147</v>
      </c>
      <c r="CC13" s="43" t="s">
        <v>426</v>
      </c>
      <c r="CD13" s="43" t="s">
        <v>427</v>
      </c>
      <c r="CE13" s="43" t="s">
        <v>428</v>
      </c>
      <c r="CF13" s="43" t="s">
        <v>430</v>
      </c>
      <c r="CG13" s="43" t="s">
        <v>431</v>
      </c>
      <c r="CH13" s="43" t="s">
        <v>432</v>
      </c>
      <c r="CI13" s="43" t="s">
        <v>111</v>
      </c>
      <c r="CJ13" s="43" t="s">
        <v>155</v>
      </c>
      <c r="CK13" s="43" t="s">
        <v>112</v>
      </c>
      <c r="CL13" s="43" t="s">
        <v>434</v>
      </c>
      <c r="CM13" s="43" t="s">
        <v>435</v>
      </c>
      <c r="CN13" s="43" t="s">
        <v>109</v>
      </c>
      <c r="CO13" s="43" t="s">
        <v>128</v>
      </c>
      <c r="CP13" s="43" t="s">
        <v>148</v>
      </c>
      <c r="CQ13" s="43" t="s">
        <v>130</v>
      </c>
      <c r="CR13" s="43" t="s">
        <v>149</v>
      </c>
      <c r="CS13" s="43" t="s">
        <v>150</v>
      </c>
      <c r="CT13" s="43" t="s">
        <v>151</v>
      </c>
      <c r="CU13" s="43" t="s">
        <v>152</v>
      </c>
      <c r="CV13" s="43" t="s">
        <v>203</v>
      </c>
      <c r="CW13" s="43" t="s">
        <v>123</v>
      </c>
      <c r="CX13" s="43" t="s">
        <v>153</v>
      </c>
      <c r="CY13" s="43" t="s">
        <v>441</v>
      </c>
      <c r="CZ13" s="43" t="s">
        <v>112</v>
      </c>
      <c r="DA13" s="43" t="s">
        <v>443</v>
      </c>
      <c r="DB13" s="43" t="s">
        <v>444</v>
      </c>
      <c r="DC13" s="43" t="s">
        <v>445</v>
      </c>
      <c r="DD13" s="43" t="s">
        <v>111</v>
      </c>
      <c r="DE13" s="43" t="s">
        <v>155</v>
      </c>
      <c r="DF13" s="43" t="s">
        <v>112</v>
      </c>
      <c r="DG13" s="43" t="s">
        <v>447</v>
      </c>
      <c r="DH13" s="43" t="s">
        <v>448</v>
      </c>
      <c r="DI13" s="43" t="s">
        <v>449</v>
      </c>
      <c r="DJ13" s="43" t="s">
        <v>450</v>
      </c>
      <c r="DK13" s="43" t="s">
        <v>451</v>
      </c>
      <c r="DL13" s="43" t="s">
        <v>452</v>
      </c>
      <c r="DM13" s="43" t="s">
        <v>159</v>
      </c>
      <c r="DN13" s="43" t="s">
        <v>453</v>
      </c>
      <c r="DO13" s="43" t="s">
        <v>454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4" t="s">
        <v>91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6" t="s">
        <v>376</v>
      </c>
      <c r="B40" s="107"/>
      <c r="C40" s="21">
        <f>C39/25%</f>
        <v>0</v>
      </c>
      <c r="D40" s="21">
        <f>D39/25%</f>
        <v>0</v>
      </c>
      <c r="E40" s="21">
        <f t="shared" ref="E40:BP40" si="2">E39/25%</f>
        <v>0</v>
      </c>
      <c r="F40" s="21">
        <f t="shared" si="2"/>
        <v>0</v>
      </c>
      <c r="G40" s="21">
        <f t="shared" si="2"/>
        <v>0</v>
      </c>
      <c r="H40" s="21">
        <f t="shared" si="2"/>
        <v>0</v>
      </c>
      <c r="I40" s="21">
        <f t="shared" si="2"/>
        <v>0</v>
      </c>
      <c r="J40" s="21">
        <f t="shared" si="2"/>
        <v>0</v>
      </c>
      <c r="K40" s="21">
        <f t="shared" si="2"/>
        <v>0</v>
      </c>
      <c r="L40" s="21">
        <f t="shared" si="2"/>
        <v>0</v>
      </c>
      <c r="M40" s="21">
        <f t="shared" si="2"/>
        <v>0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1">
        <f t="shared" si="2"/>
        <v>0</v>
      </c>
      <c r="T40" s="21">
        <f t="shared" si="2"/>
        <v>0</v>
      </c>
      <c r="U40" s="21">
        <f t="shared" si="2"/>
        <v>0</v>
      </c>
      <c r="V40" s="21">
        <f t="shared" si="2"/>
        <v>0</v>
      </c>
      <c r="W40" s="21">
        <f t="shared" si="2"/>
        <v>0</v>
      </c>
      <c r="X40" s="21">
        <f t="shared" si="2"/>
        <v>0</v>
      </c>
      <c r="Y40" s="21">
        <f t="shared" si="2"/>
        <v>0</v>
      </c>
      <c r="Z40" s="21">
        <f t="shared" si="2"/>
        <v>0</v>
      </c>
      <c r="AA40" s="21">
        <f t="shared" si="2"/>
        <v>0</v>
      </c>
      <c r="AB40" s="21">
        <f t="shared" si="2"/>
        <v>0</v>
      </c>
      <c r="AC40" s="21">
        <f t="shared" si="2"/>
        <v>0</v>
      </c>
      <c r="AD40" s="21">
        <f t="shared" si="2"/>
        <v>0</v>
      </c>
      <c r="AE40" s="21">
        <f t="shared" si="2"/>
        <v>0</v>
      </c>
      <c r="AF40" s="21">
        <f t="shared" si="2"/>
        <v>0</v>
      </c>
      <c r="AG40" s="21">
        <f t="shared" si="2"/>
        <v>0</v>
      </c>
      <c r="AH40" s="21">
        <f t="shared" si="2"/>
        <v>0</v>
      </c>
      <c r="AI40" s="21">
        <f t="shared" si="2"/>
        <v>0</v>
      </c>
      <c r="AJ40" s="21">
        <f t="shared" si="2"/>
        <v>0</v>
      </c>
      <c r="AK40" s="21">
        <f t="shared" si="2"/>
        <v>0</v>
      </c>
      <c r="AL40" s="21">
        <f t="shared" si="2"/>
        <v>0</v>
      </c>
      <c r="AM40" s="21">
        <f t="shared" si="2"/>
        <v>0</v>
      </c>
      <c r="AN40" s="21">
        <f t="shared" si="2"/>
        <v>0</v>
      </c>
      <c r="AO40" s="21">
        <f t="shared" si="2"/>
        <v>0</v>
      </c>
      <c r="AP40" s="21">
        <f t="shared" si="2"/>
        <v>0</v>
      </c>
      <c r="AQ40" s="21">
        <f t="shared" si="2"/>
        <v>0</v>
      </c>
      <c r="AR40" s="21">
        <f t="shared" si="2"/>
        <v>0</v>
      </c>
      <c r="AS40" s="21">
        <f t="shared" si="2"/>
        <v>0</v>
      </c>
      <c r="AT40" s="21">
        <f t="shared" si="2"/>
        <v>0</v>
      </c>
      <c r="AU40" s="21">
        <f t="shared" si="2"/>
        <v>0</v>
      </c>
      <c r="AV40" s="21">
        <f t="shared" si="2"/>
        <v>0</v>
      </c>
      <c r="AW40" s="21">
        <f t="shared" si="2"/>
        <v>0</v>
      </c>
      <c r="AX40" s="21">
        <f t="shared" si="2"/>
        <v>0</v>
      </c>
      <c r="AY40" s="21">
        <f t="shared" si="2"/>
        <v>0</v>
      </c>
      <c r="AZ40" s="21">
        <f t="shared" si="2"/>
        <v>0</v>
      </c>
      <c r="BA40" s="21">
        <f t="shared" si="2"/>
        <v>0</v>
      </c>
      <c r="BB40" s="21">
        <f t="shared" si="2"/>
        <v>0</v>
      </c>
      <c r="BC40" s="21">
        <f t="shared" si="2"/>
        <v>0</v>
      </c>
      <c r="BD40" s="21">
        <f t="shared" si="2"/>
        <v>0</v>
      </c>
      <c r="BE40" s="21">
        <f t="shared" si="2"/>
        <v>0</v>
      </c>
      <c r="BF40" s="21">
        <f t="shared" si="2"/>
        <v>0</v>
      </c>
      <c r="BG40" s="21">
        <f t="shared" si="2"/>
        <v>0</v>
      </c>
      <c r="BH40" s="25">
        <f t="shared" si="2"/>
        <v>0</v>
      </c>
      <c r="BI40" s="25">
        <f t="shared" si="2"/>
        <v>0</v>
      </c>
      <c r="BJ40" s="25">
        <f t="shared" si="2"/>
        <v>0</v>
      </c>
      <c r="BK40" s="25">
        <f t="shared" si="2"/>
        <v>0</v>
      </c>
      <c r="BL40" s="25">
        <f t="shared" si="2"/>
        <v>0</v>
      </c>
      <c r="BM40" s="25">
        <f t="shared" si="2"/>
        <v>0</v>
      </c>
      <c r="BN40" s="25">
        <f t="shared" si="2"/>
        <v>0</v>
      </c>
      <c r="BO40" s="25">
        <f t="shared" si="2"/>
        <v>0</v>
      </c>
      <c r="BP40" s="25">
        <f t="shared" si="2"/>
        <v>0</v>
      </c>
      <c r="BQ40" s="25">
        <f t="shared" ref="BQ40:DO40" si="3">BQ39/25%</f>
        <v>0</v>
      </c>
      <c r="BR40" s="25">
        <f t="shared" si="3"/>
        <v>0</v>
      </c>
      <c r="BS40" s="25">
        <f t="shared" si="3"/>
        <v>0</v>
      </c>
      <c r="BT40" s="25">
        <f t="shared" si="3"/>
        <v>0</v>
      </c>
      <c r="BU40" s="25">
        <f t="shared" si="3"/>
        <v>0</v>
      </c>
      <c r="BV40" s="25">
        <f t="shared" si="3"/>
        <v>0</v>
      </c>
      <c r="BW40" s="21">
        <f t="shared" si="3"/>
        <v>0</v>
      </c>
      <c r="BX40" s="21">
        <f t="shared" si="3"/>
        <v>0</v>
      </c>
      <c r="BY40" s="21">
        <f t="shared" si="3"/>
        <v>0</v>
      </c>
      <c r="BZ40" s="21">
        <f t="shared" si="3"/>
        <v>0</v>
      </c>
      <c r="CA40" s="21">
        <f t="shared" si="3"/>
        <v>0</v>
      </c>
      <c r="CB40" s="21">
        <f t="shared" si="3"/>
        <v>0</v>
      </c>
      <c r="CC40" s="21">
        <f t="shared" si="3"/>
        <v>0</v>
      </c>
      <c r="CD40" s="21">
        <f t="shared" si="3"/>
        <v>0</v>
      </c>
      <c r="CE40" s="21">
        <f t="shared" si="3"/>
        <v>0</v>
      </c>
      <c r="CF40" s="21">
        <f t="shared" si="3"/>
        <v>0</v>
      </c>
      <c r="CG40" s="21">
        <f t="shared" si="3"/>
        <v>0</v>
      </c>
      <c r="CH40" s="21">
        <f t="shared" si="3"/>
        <v>0</v>
      </c>
      <c r="CI40" s="21">
        <f t="shared" si="3"/>
        <v>0</v>
      </c>
      <c r="CJ40" s="21">
        <f t="shared" si="3"/>
        <v>0</v>
      </c>
      <c r="CK40" s="21">
        <f t="shared" si="3"/>
        <v>0</v>
      </c>
      <c r="CL40" s="21">
        <f t="shared" si="3"/>
        <v>0</v>
      </c>
      <c r="CM40" s="21">
        <f t="shared" si="3"/>
        <v>0</v>
      </c>
      <c r="CN40" s="21">
        <f t="shared" si="3"/>
        <v>0</v>
      </c>
      <c r="CO40" s="21">
        <f t="shared" si="3"/>
        <v>0</v>
      </c>
      <c r="CP40" s="21">
        <f t="shared" si="3"/>
        <v>0</v>
      </c>
      <c r="CQ40" s="21">
        <f t="shared" si="3"/>
        <v>0</v>
      </c>
      <c r="CR40" s="21">
        <f t="shared" si="3"/>
        <v>0</v>
      </c>
      <c r="CS40" s="21">
        <f t="shared" si="3"/>
        <v>0</v>
      </c>
      <c r="CT40" s="21">
        <f t="shared" si="3"/>
        <v>0</v>
      </c>
      <c r="CU40" s="21">
        <f t="shared" si="3"/>
        <v>0</v>
      </c>
      <c r="CV40" s="21">
        <f t="shared" si="3"/>
        <v>0</v>
      </c>
      <c r="CW40" s="21">
        <f t="shared" si="3"/>
        <v>0</v>
      </c>
      <c r="CX40" s="21">
        <f t="shared" si="3"/>
        <v>0</v>
      </c>
      <c r="CY40" s="21">
        <f t="shared" si="3"/>
        <v>0</v>
      </c>
      <c r="CZ40" s="21">
        <f t="shared" si="3"/>
        <v>0</v>
      </c>
      <c r="DA40" s="25">
        <f t="shared" si="3"/>
        <v>0</v>
      </c>
      <c r="DB40" s="25">
        <f t="shared" si="3"/>
        <v>0</v>
      </c>
      <c r="DC40" s="25">
        <f t="shared" si="3"/>
        <v>0</v>
      </c>
      <c r="DD40" s="25">
        <f t="shared" si="3"/>
        <v>0</v>
      </c>
      <c r="DE40" s="25">
        <f t="shared" si="3"/>
        <v>0</v>
      </c>
      <c r="DF40" s="25">
        <f t="shared" si="3"/>
        <v>0</v>
      </c>
      <c r="DG40" s="25">
        <f t="shared" si="3"/>
        <v>0</v>
      </c>
      <c r="DH40" s="25">
        <f t="shared" si="3"/>
        <v>0</v>
      </c>
      <c r="DI40" s="25">
        <f t="shared" si="3"/>
        <v>0</v>
      </c>
      <c r="DJ40" s="25">
        <f t="shared" si="3"/>
        <v>0</v>
      </c>
      <c r="DK40" s="25">
        <f t="shared" si="3"/>
        <v>0</v>
      </c>
      <c r="DL40" s="25">
        <f t="shared" si="3"/>
        <v>0</v>
      </c>
      <c r="DM40" s="25">
        <f t="shared" si="3"/>
        <v>0</v>
      </c>
      <c r="DN40" s="25">
        <f t="shared" si="3"/>
        <v>0</v>
      </c>
      <c r="DO40" s="25">
        <f t="shared" si="3"/>
        <v>0</v>
      </c>
    </row>
    <row r="41" spans="1:119" x14ac:dyDescent="0.25">
      <c r="B41" s="11"/>
      <c r="C41" s="12"/>
    </row>
    <row r="42" spans="1:119" x14ac:dyDescent="0.25">
      <c r="B42" s="73" t="s">
        <v>620</v>
      </c>
      <c r="C42" s="74"/>
      <c r="D42" s="74"/>
      <c r="E42" s="75"/>
      <c r="F42" s="34"/>
      <c r="G42" s="34"/>
    </row>
    <row r="43" spans="1:119" x14ac:dyDescent="0.25">
      <c r="B43" s="16" t="s">
        <v>362</v>
      </c>
      <c r="C43" s="16" t="s">
        <v>370</v>
      </c>
      <c r="D43" s="30">
        <f>E43/100*25</f>
        <v>0</v>
      </c>
      <c r="E43" s="31">
        <f>(C40+F40+I40+L40+O40+R40+U40)/7</f>
        <v>0</v>
      </c>
    </row>
    <row r="44" spans="1:119" x14ac:dyDescent="0.25">
      <c r="B44" s="4" t="s">
        <v>364</v>
      </c>
      <c r="C44" s="4" t="s">
        <v>370</v>
      </c>
      <c r="D44" s="3">
        <f>E44/100*25</f>
        <v>0</v>
      </c>
      <c r="E44" s="26">
        <f>(D40+G40+J40+M40+P40+S40+V40)/7</f>
        <v>0</v>
      </c>
    </row>
    <row r="45" spans="1:119" x14ac:dyDescent="0.25">
      <c r="B45" s="4" t="s">
        <v>365</v>
      </c>
      <c r="C45" s="4" t="s">
        <v>370</v>
      </c>
      <c r="D45" s="3">
        <f>E45/100*25</f>
        <v>0</v>
      </c>
      <c r="E45" s="26">
        <f>(E40+H40+K40+N40+Q40+T40+W40)/7</f>
        <v>0</v>
      </c>
    </row>
    <row r="46" spans="1:119" x14ac:dyDescent="0.25">
      <c r="B46" s="4"/>
      <c r="C46" s="4"/>
      <c r="D46" s="27">
        <f>SUM(D43:D45)</f>
        <v>0</v>
      </c>
      <c r="E46" s="28">
        <f>SUM(E43:E45)</f>
        <v>0</v>
      </c>
    </row>
    <row r="47" spans="1:119" ht="30.75" customHeight="1" x14ac:dyDescent="0.25">
      <c r="B47" s="4"/>
      <c r="C47" s="4"/>
      <c r="D47" s="76" t="s">
        <v>167</v>
      </c>
      <c r="E47" s="76"/>
      <c r="F47" s="77" t="s">
        <v>619</v>
      </c>
      <c r="G47" s="77"/>
    </row>
    <row r="48" spans="1:119" x14ac:dyDescent="0.25">
      <c r="B48" s="4" t="s">
        <v>362</v>
      </c>
      <c r="C48" s="4" t="s">
        <v>371</v>
      </c>
      <c r="D48" s="29">
        <f>E48/100*25</f>
        <v>0</v>
      </c>
      <c r="E48" s="26">
        <f>(X40+AA40+AD40+AG40+AJ40+AM40+AP40)/7</f>
        <v>0</v>
      </c>
      <c r="F48" s="29">
        <f>G48/100*25</f>
        <v>0</v>
      </c>
      <c r="G48" s="26">
        <f>(AS40+AV40+AY40+BB40+BE40)/5</f>
        <v>0</v>
      </c>
    </row>
    <row r="49" spans="2:7" x14ac:dyDescent="0.25">
      <c r="B49" s="4" t="s">
        <v>364</v>
      </c>
      <c r="C49" s="4" t="s">
        <v>371</v>
      </c>
      <c r="D49" s="29">
        <f>E49/100*25</f>
        <v>0</v>
      </c>
      <c r="E49" s="26">
        <f>(Y40+AB40+AE40+AH40+AK40+AN40+AQ40)/7</f>
        <v>0</v>
      </c>
      <c r="F49" s="29">
        <f>G49/100*25</f>
        <v>0</v>
      </c>
      <c r="G49" s="26">
        <f>(AT40+AW40+AZ40+BC40+BF40)/5</f>
        <v>0</v>
      </c>
    </row>
    <row r="50" spans="2:7" x14ac:dyDescent="0.25">
      <c r="B50" s="4" t="s">
        <v>365</v>
      </c>
      <c r="C50" s="4" t="s">
        <v>371</v>
      </c>
      <c r="D50" s="29">
        <f>E50/100*25</f>
        <v>0</v>
      </c>
      <c r="E50" s="26">
        <f>(Z40+AC40+AF40+AI40+AL40+AO40+AR40)/7</f>
        <v>0</v>
      </c>
      <c r="F50" s="29">
        <f>G50/100*25</f>
        <v>0</v>
      </c>
      <c r="G50" s="26">
        <f>(AU40+AX40+BA40+BD40+BG40)/5</f>
        <v>0</v>
      </c>
    </row>
    <row r="51" spans="2:7" x14ac:dyDescent="0.25">
      <c r="B51" s="4"/>
      <c r="C51" s="4"/>
      <c r="D51" s="28">
        <f>SUM(D48:D50)</f>
        <v>0</v>
      </c>
      <c r="E51" s="28">
        <f>SUM(E48:E50)</f>
        <v>0</v>
      </c>
      <c r="F51" s="28">
        <f>SUM(F48:F50)</f>
        <v>0</v>
      </c>
      <c r="G51" s="28">
        <f>SUM(G48:G50)</f>
        <v>0</v>
      </c>
    </row>
    <row r="52" spans="2:7" x14ac:dyDescent="0.25">
      <c r="B52" s="4" t="s">
        <v>362</v>
      </c>
      <c r="C52" s="4" t="s">
        <v>372</v>
      </c>
      <c r="D52" s="3">
        <f>E52/100*25</f>
        <v>0</v>
      </c>
      <c r="E52" s="26">
        <f>(BH40+BK40+BN40+BQ40+BT40)/5</f>
        <v>0</v>
      </c>
    </row>
    <row r="53" spans="2:7" x14ac:dyDescent="0.25">
      <c r="B53" s="4" t="s">
        <v>364</v>
      </c>
      <c r="C53" s="4" t="s">
        <v>372</v>
      </c>
      <c r="D53" s="3">
        <f>E53/100*25</f>
        <v>0</v>
      </c>
      <c r="E53" s="26">
        <f>(BI40+BL40+BO40+BR40+BU40)/5</f>
        <v>0</v>
      </c>
    </row>
    <row r="54" spans="2:7" x14ac:dyDescent="0.25">
      <c r="B54" s="4" t="s">
        <v>365</v>
      </c>
      <c r="C54" s="4" t="s">
        <v>372</v>
      </c>
      <c r="D54" s="3">
        <f>E54/100*25</f>
        <v>0</v>
      </c>
      <c r="E54" s="26">
        <f>(BJ40+BM40+BP40+BS40+BV40)/5</f>
        <v>0</v>
      </c>
    </row>
    <row r="55" spans="2:7" x14ac:dyDescent="0.25">
      <c r="B55" s="4"/>
      <c r="C55" s="4"/>
      <c r="D55" s="27">
        <f>SUM(D52:D54)</f>
        <v>0</v>
      </c>
      <c r="E55" s="28">
        <f>SUM(E52:E54)</f>
        <v>0</v>
      </c>
    </row>
    <row r="56" spans="2:7" x14ac:dyDescent="0.25">
      <c r="B56" s="4"/>
      <c r="C56" s="4"/>
      <c r="D56" s="78" t="s">
        <v>170</v>
      </c>
      <c r="E56" s="79"/>
      <c r="F56" s="61" t="s">
        <v>40</v>
      </c>
      <c r="G56" s="63"/>
    </row>
    <row r="57" spans="2:7" x14ac:dyDescent="0.25">
      <c r="B57" s="4" t="s">
        <v>362</v>
      </c>
      <c r="C57" s="4" t="s">
        <v>373</v>
      </c>
      <c r="D57" s="3">
        <f>E57/100*25</f>
        <v>0</v>
      </c>
      <c r="E57" s="26">
        <f>(BW40+BZ40+CC40+CF40)/4</f>
        <v>0</v>
      </c>
      <c r="F57" s="3">
        <f>G57/100*25</f>
        <v>0</v>
      </c>
      <c r="G57" s="26">
        <f>(CI40+CL40+CO40+CR40+CU40+CX40)/6</f>
        <v>0</v>
      </c>
    </row>
    <row r="58" spans="2:7" x14ac:dyDescent="0.25">
      <c r="B58" s="4" t="s">
        <v>364</v>
      </c>
      <c r="C58" s="4" t="s">
        <v>373</v>
      </c>
      <c r="D58" s="3">
        <f>E58/100*25</f>
        <v>0</v>
      </c>
      <c r="E58" s="26">
        <f>(BX40+CA40+CD40+CG40)/4</f>
        <v>0</v>
      </c>
      <c r="F58" s="3">
        <f t="shared" ref="F58:F59" si="4">G58/100*25</f>
        <v>0</v>
      </c>
      <c r="G58" s="26">
        <f>(CJ40+CM40+CP40+CS40+CV40+CY40)/6</f>
        <v>0</v>
      </c>
    </row>
    <row r="59" spans="2:7" x14ac:dyDescent="0.25">
      <c r="B59" s="4" t="s">
        <v>365</v>
      </c>
      <c r="C59" s="4" t="s">
        <v>373</v>
      </c>
      <c r="D59" s="3">
        <f>E59/100*25</f>
        <v>0</v>
      </c>
      <c r="E59" s="26">
        <f>(BY40+CB40+CE40+CH40)/4</f>
        <v>0</v>
      </c>
      <c r="F59" s="3">
        <f t="shared" si="4"/>
        <v>0</v>
      </c>
      <c r="G59" s="26">
        <f>(CK40+CN40+CQ40+CT40+CW40+CZ40)/6</f>
        <v>0</v>
      </c>
    </row>
    <row r="60" spans="2:7" x14ac:dyDescent="0.25">
      <c r="B60" s="4"/>
      <c r="C60" s="4"/>
      <c r="D60" s="27">
        <f>SUM(D57:D59)</f>
        <v>0</v>
      </c>
      <c r="E60" s="27">
        <f>SUM(E57:E59)</f>
        <v>0</v>
      </c>
      <c r="F60" s="27">
        <f>SUM(F57:F59)</f>
        <v>0</v>
      </c>
      <c r="G60" s="27">
        <f>SUM(G57:G59)</f>
        <v>0</v>
      </c>
    </row>
    <row r="61" spans="2:7" x14ac:dyDescent="0.25">
      <c r="B61" s="4" t="s">
        <v>362</v>
      </c>
      <c r="C61" s="4" t="s">
        <v>374</v>
      </c>
      <c r="D61" s="3">
        <f>E61/100*25</f>
        <v>0</v>
      </c>
      <c r="E61" s="26">
        <f>(DA40+DD40+DG40+DJ40+DM40)/5</f>
        <v>0</v>
      </c>
    </row>
    <row r="62" spans="2:7" x14ac:dyDescent="0.25">
      <c r="B62" s="4" t="s">
        <v>364</v>
      </c>
      <c r="C62" s="4" t="s">
        <v>374</v>
      </c>
      <c r="D62" s="3">
        <f>E62/100*25</f>
        <v>0</v>
      </c>
      <c r="E62" s="26">
        <f>(DB40+DE40+DH40+DK40+DN40)/5</f>
        <v>0</v>
      </c>
    </row>
    <row r="63" spans="2:7" x14ac:dyDescent="0.25">
      <c r="B63" s="4" t="s">
        <v>365</v>
      </c>
      <c r="C63" s="4" t="s">
        <v>374</v>
      </c>
      <c r="D63" s="3">
        <f>E63/100*25</f>
        <v>0</v>
      </c>
      <c r="E63" s="26">
        <f>(DC40+DF40+DI40+DL40+DO40)/5</f>
        <v>0</v>
      </c>
    </row>
    <row r="64" spans="2:7" x14ac:dyDescent="0.25">
      <c r="B64" s="4"/>
      <c r="C64" s="4"/>
      <c r="D64" s="27">
        <f>SUM(D61:D63)</f>
        <v>0</v>
      </c>
      <c r="E64" s="27">
        <f>SUM(E61:E63)</f>
        <v>0</v>
      </c>
    </row>
  </sheetData>
  <mergeCells count="101"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54"/>
  <sheetViews>
    <sheetView tabSelected="1" topLeftCell="A14" zoomScale="87" zoomScaleNormal="87" workbookViewId="0">
      <pane xSplit="2" topLeftCell="C1" activePane="topRight" state="frozen"/>
      <selection activeCell="A2" sqref="A2"/>
      <selection pane="topRight" activeCell="H35" sqref="H3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hidden="1" customHeight="1" x14ac:dyDescent="0.25">
      <c r="A1" s="6" t="s">
        <v>41</v>
      </c>
      <c r="B1" s="14" t="s">
        <v>622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739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60" t="s">
        <v>631</v>
      </c>
      <c r="JW2" s="60"/>
    </row>
    <row r="3" spans="1:283" ht="15.75" x14ac:dyDescent="0.25">
      <c r="A3" s="8"/>
      <c r="B3" s="7"/>
      <c r="C3" s="7"/>
      <c r="D3" s="7"/>
      <c r="E3" s="7"/>
      <c r="F3" s="1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38"/>
      <c r="JW3" s="38"/>
    </row>
    <row r="4" spans="1:283" ht="18.75" x14ac:dyDescent="0.3">
      <c r="A4" s="123" t="s">
        <v>0</v>
      </c>
      <c r="B4" s="123" t="s">
        <v>90</v>
      </c>
      <c r="C4" s="110" t="s">
        <v>179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0" t="s">
        <v>166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0" t="s">
        <v>455</v>
      </c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0" t="s">
        <v>173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0" t="s">
        <v>623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</row>
    <row r="5" spans="1:283" ht="15" customHeight="1" x14ac:dyDescent="0.25">
      <c r="A5" s="124"/>
      <c r="B5" s="124"/>
      <c r="C5" s="119" t="s">
        <v>630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9" t="s">
        <v>180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67" t="s">
        <v>168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8" t="s">
        <v>181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7" t="s">
        <v>177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178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174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29" t="s">
        <v>170</v>
      </c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67" t="s">
        <v>175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126" t="s">
        <v>176</v>
      </c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7"/>
      <c r="HB5" s="127"/>
      <c r="HC5" s="127"/>
      <c r="HD5" s="128"/>
      <c r="HE5" s="120" t="s">
        <v>40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67" t="s">
        <v>632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67"/>
      <c r="IY5" s="67"/>
      <c r="IZ5" s="67"/>
      <c r="JA5" s="67"/>
      <c r="JB5" s="67"/>
      <c r="JC5" s="67"/>
    </row>
    <row r="6" spans="1:283" ht="4.1500000000000004" hidden="1" customHeight="1" x14ac:dyDescent="0.25">
      <c r="A6" s="124"/>
      <c r="B6" s="12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</row>
    <row r="7" spans="1:283" ht="16.149999999999999" hidden="1" customHeight="1" thickBot="1" x14ac:dyDescent="0.3">
      <c r="A7" s="124"/>
      <c r="B7" s="12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</row>
    <row r="8" spans="1:283" ht="17.45" hidden="1" customHeight="1" thickBot="1" x14ac:dyDescent="0.3">
      <c r="A8" s="124"/>
      <c r="B8" s="1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</row>
    <row r="9" spans="1:283" ht="18" hidden="1" customHeight="1" thickBot="1" x14ac:dyDescent="0.3">
      <c r="A9" s="124"/>
      <c r="B9" s="1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</row>
    <row r="10" spans="1:283" ht="30" hidden="1" customHeight="1" thickBot="1" x14ac:dyDescent="0.3">
      <c r="A10" s="124"/>
      <c r="B10" s="1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</row>
    <row r="11" spans="1:283" ht="15.75" x14ac:dyDescent="0.25">
      <c r="A11" s="124"/>
      <c r="B11" s="124"/>
      <c r="C11" s="118" t="s">
        <v>42</v>
      </c>
      <c r="D11" s="118" t="s">
        <v>2</v>
      </c>
      <c r="E11" s="118" t="s">
        <v>3</v>
      </c>
      <c r="F11" s="118" t="s">
        <v>43</v>
      </c>
      <c r="G11" s="118" t="s">
        <v>6</v>
      </c>
      <c r="H11" s="118" t="s">
        <v>7</v>
      </c>
      <c r="I11" s="118" t="s">
        <v>44</v>
      </c>
      <c r="J11" s="118"/>
      <c r="K11" s="118"/>
      <c r="L11" s="118" t="s">
        <v>83</v>
      </c>
      <c r="M11" s="118"/>
      <c r="N11" s="118"/>
      <c r="O11" s="118" t="s">
        <v>45</v>
      </c>
      <c r="P11" s="118"/>
      <c r="Q11" s="118"/>
      <c r="R11" s="118" t="s">
        <v>46</v>
      </c>
      <c r="S11" s="118"/>
      <c r="T11" s="118"/>
      <c r="U11" s="118" t="s">
        <v>47</v>
      </c>
      <c r="V11" s="118"/>
      <c r="W11" s="118"/>
      <c r="X11" s="118" t="s">
        <v>48</v>
      </c>
      <c r="Y11" s="118"/>
      <c r="Z11" s="118"/>
      <c r="AA11" s="118" t="s">
        <v>49</v>
      </c>
      <c r="AB11" s="118"/>
      <c r="AC11" s="118"/>
      <c r="AD11" s="118" t="s">
        <v>471</v>
      </c>
      <c r="AE11" s="118"/>
      <c r="AF11" s="118"/>
      <c r="AG11" s="118" t="s">
        <v>84</v>
      </c>
      <c r="AH11" s="118"/>
      <c r="AI11" s="118"/>
      <c r="AJ11" s="68" t="s">
        <v>50</v>
      </c>
      <c r="AK11" s="68"/>
      <c r="AL11" s="68"/>
      <c r="AM11" s="68" t="s">
        <v>480</v>
      </c>
      <c r="AN11" s="68"/>
      <c r="AO11" s="68"/>
      <c r="AP11" s="118" t="s">
        <v>51</v>
      </c>
      <c r="AQ11" s="118"/>
      <c r="AR11" s="118"/>
      <c r="AS11" s="118" t="s">
        <v>52</v>
      </c>
      <c r="AT11" s="118"/>
      <c r="AU11" s="118"/>
      <c r="AV11" s="68" t="s">
        <v>53</v>
      </c>
      <c r="AW11" s="68"/>
      <c r="AX11" s="68"/>
      <c r="AY11" s="118" t="s">
        <v>54</v>
      </c>
      <c r="AZ11" s="118"/>
      <c r="BA11" s="118"/>
      <c r="BB11" s="118" t="s">
        <v>55</v>
      </c>
      <c r="BC11" s="118"/>
      <c r="BD11" s="118"/>
      <c r="BE11" s="118" t="s">
        <v>56</v>
      </c>
      <c r="BF11" s="118"/>
      <c r="BG11" s="118"/>
      <c r="BH11" s="118" t="s">
        <v>57</v>
      </c>
      <c r="BI11" s="118"/>
      <c r="BJ11" s="118"/>
      <c r="BK11" s="118" t="s">
        <v>486</v>
      </c>
      <c r="BL11" s="118"/>
      <c r="BM11" s="118"/>
      <c r="BN11" s="68" t="s">
        <v>58</v>
      </c>
      <c r="BO11" s="68"/>
      <c r="BP11" s="68"/>
      <c r="BQ11" s="68" t="s">
        <v>59</v>
      </c>
      <c r="BR11" s="68"/>
      <c r="BS11" s="68"/>
      <c r="BT11" s="68" t="s">
        <v>60</v>
      </c>
      <c r="BU11" s="68"/>
      <c r="BV11" s="68"/>
      <c r="BW11" s="68" t="s">
        <v>61</v>
      </c>
      <c r="BX11" s="68"/>
      <c r="BY11" s="68"/>
      <c r="BZ11" s="68" t="s">
        <v>62</v>
      </c>
      <c r="CA11" s="68"/>
      <c r="CB11" s="68"/>
      <c r="CC11" s="68" t="s">
        <v>63</v>
      </c>
      <c r="CD11" s="68"/>
      <c r="CE11" s="68"/>
      <c r="CF11" s="68" t="s">
        <v>64</v>
      </c>
      <c r="CG11" s="68"/>
      <c r="CH11" s="68"/>
      <c r="CI11" s="68" t="s">
        <v>65</v>
      </c>
      <c r="CJ11" s="68"/>
      <c r="CK11" s="68"/>
      <c r="CL11" s="68" t="s">
        <v>66</v>
      </c>
      <c r="CM11" s="68"/>
      <c r="CN11" s="68"/>
      <c r="CO11" s="68" t="s">
        <v>85</v>
      </c>
      <c r="CP11" s="68"/>
      <c r="CQ11" s="68"/>
      <c r="CR11" s="68" t="s">
        <v>67</v>
      </c>
      <c r="CS11" s="68"/>
      <c r="CT11" s="68"/>
      <c r="CU11" s="68" t="s">
        <v>68</v>
      </c>
      <c r="CV11" s="68"/>
      <c r="CW11" s="68"/>
      <c r="CX11" s="68" t="s">
        <v>69</v>
      </c>
      <c r="CY11" s="68"/>
      <c r="CZ11" s="68"/>
      <c r="DA11" s="68" t="s">
        <v>70</v>
      </c>
      <c r="DB11" s="68"/>
      <c r="DC11" s="68"/>
      <c r="DD11" s="68" t="s">
        <v>182</v>
      </c>
      <c r="DE11" s="68"/>
      <c r="DF11" s="68"/>
      <c r="DG11" s="68" t="s">
        <v>183</v>
      </c>
      <c r="DH11" s="68"/>
      <c r="DI11" s="68"/>
      <c r="DJ11" s="68" t="s">
        <v>184</v>
      </c>
      <c r="DK11" s="68"/>
      <c r="DL11" s="68"/>
      <c r="DM11" s="68" t="s">
        <v>185</v>
      </c>
      <c r="DN11" s="68"/>
      <c r="DO11" s="68"/>
      <c r="DP11" s="68" t="s">
        <v>186</v>
      </c>
      <c r="DQ11" s="68"/>
      <c r="DR11" s="68"/>
      <c r="DS11" s="68" t="s">
        <v>187</v>
      </c>
      <c r="DT11" s="68"/>
      <c r="DU11" s="68"/>
      <c r="DV11" s="68" t="s">
        <v>188</v>
      </c>
      <c r="DW11" s="68"/>
      <c r="DX11" s="68"/>
      <c r="DY11" s="68" t="s">
        <v>71</v>
      </c>
      <c r="DZ11" s="68"/>
      <c r="EA11" s="68"/>
      <c r="EB11" s="68" t="s">
        <v>72</v>
      </c>
      <c r="EC11" s="68"/>
      <c r="ED11" s="68"/>
      <c r="EE11" s="68" t="s">
        <v>73</v>
      </c>
      <c r="EF11" s="68"/>
      <c r="EG11" s="68"/>
      <c r="EH11" s="68" t="s">
        <v>86</v>
      </c>
      <c r="EI11" s="68"/>
      <c r="EJ11" s="68"/>
      <c r="EK11" s="68" t="s">
        <v>74</v>
      </c>
      <c r="EL11" s="68"/>
      <c r="EM11" s="68"/>
      <c r="EN11" s="68" t="s">
        <v>75</v>
      </c>
      <c r="EO11" s="68"/>
      <c r="EP11" s="68"/>
      <c r="EQ11" s="68" t="s">
        <v>76</v>
      </c>
      <c r="ER11" s="68"/>
      <c r="ES11" s="68"/>
      <c r="ET11" s="68" t="s">
        <v>77</v>
      </c>
      <c r="EU11" s="68"/>
      <c r="EV11" s="68"/>
      <c r="EW11" s="68" t="s">
        <v>78</v>
      </c>
      <c r="EX11" s="68"/>
      <c r="EY11" s="68"/>
      <c r="EZ11" s="68" t="s">
        <v>79</v>
      </c>
      <c r="FA11" s="68"/>
      <c r="FB11" s="68"/>
      <c r="FC11" s="68" t="s">
        <v>80</v>
      </c>
      <c r="FD11" s="68"/>
      <c r="FE11" s="68"/>
      <c r="FF11" s="68" t="s">
        <v>81</v>
      </c>
      <c r="FG11" s="68"/>
      <c r="FH11" s="68"/>
      <c r="FI11" s="68" t="s">
        <v>82</v>
      </c>
      <c r="FJ11" s="68"/>
      <c r="FK11" s="68"/>
      <c r="FL11" s="68" t="s">
        <v>87</v>
      </c>
      <c r="FM11" s="68"/>
      <c r="FN11" s="68"/>
      <c r="FO11" s="68" t="s">
        <v>88</v>
      </c>
      <c r="FP11" s="68"/>
      <c r="FQ11" s="68"/>
      <c r="FR11" s="68" t="s">
        <v>189</v>
      </c>
      <c r="FS11" s="68"/>
      <c r="FT11" s="68"/>
      <c r="FU11" s="68" t="s">
        <v>190</v>
      </c>
      <c r="FV11" s="68"/>
      <c r="FW11" s="68"/>
      <c r="FX11" s="68" t="s">
        <v>191</v>
      </c>
      <c r="FY11" s="68"/>
      <c r="FZ11" s="68"/>
      <c r="GA11" s="68" t="s">
        <v>192</v>
      </c>
      <c r="GB11" s="68"/>
      <c r="GC11" s="68"/>
      <c r="GD11" s="68" t="s">
        <v>193</v>
      </c>
      <c r="GE11" s="68"/>
      <c r="GF11" s="68"/>
      <c r="GG11" s="68" t="s">
        <v>194</v>
      </c>
      <c r="GH11" s="68"/>
      <c r="GI11" s="68"/>
      <c r="GJ11" s="68" t="s">
        <v>564</v>
      </c>
      <c r="GK11" s="68"/>
      <c r="GL11" s="68"/>
      <c r="GM11" s="68" t="s">
        <v>565</v>
      </c>
      <c r="GN11" s="68"/>
      <c r="GO11" s="68"/>
      <c r="GP11" s="68" t="s">
        <v>567</v>
      </c>
      <c r="GQ11" s="68"/>
      <c r="GR11" s="68"/>
      <c r="GS11" s="68" t="s">
        <v>571</v>
      </c>
      <c r="GT11" s="68"/>
      <c r="GU11" s="68"/>
      <c r="GV11" s="68" t="s">
        <v>577</v>
      </c>
      <c r="GW11" s="68"/>
      <c r="GX11" s="68"/>
      <c r="GY11" s="68" t="s">
        <v>578</v>
      </c>
      <c r="GZ11" s="68"/>
      <c r="HA11" s="68"/>
      <c r="HB11" s="68" t="s">
        <v>582</v>
      </c>
      <c r="HC11" s="68"/>
      <c r="HD11" s="68"/>
      <c r="HE11" s="68" t="s">
        <v>583</v>
      </c>
      <c r="HF11" s="68"/>
      <c r="HG11" s="68"/>
      <c r="HH11" s="68" t="s">
        <v>585</v>
      </c>
      <c r="HI11" s="68"/>
      <c r="HJ11" s="68"/>
      <c r="HK11" s="68" t="s">
        <v>589</v>
      </c>
      <c r="HL11" s="68"/>
      <c r="HM11" s="68"/>
      <c r="HN11" s="68" t="s">
        <v>591</v>
      </c>
      <c r="HO11" s="68"/>
      <c r="HP11" s="68"/>
      <c r="HQ11" s="68" t="s">
        <v>594</v>
      </c>
      <c r="HR11" s="68"/>
      <c r="HS11" s="68"/>
      <c r="HT11" s="68" t="s">
        <v>599</v>
      </c>
      <c r="HU11" s="68"/>
      <c r="HV11" s="68"/>
      <c r="HW11" s="68" t="s">
        <v>600</v>
      </c>
      <c r="HX11" s="68"/>
      <c r="HY11" s="68"/>
      <c r="HZ11" s="68" t="s">
        <v>195</v>
      </c>
      <c r="IA11" s="68"/>
      <c r="IB11" s="68"/>
      <c r="IC11" s="68" t="s">
        <v>196</v>
      </c>
      <c r="ID11" s="68"/>
      <c r="IE11" s="68"/>
      <c r="IF11" s="68" t="s">
        <v>197</v>
      </c>
      <c r="IG11" s="68"/>
      <c r="IH11" s="68"/>
      <c r="II11" s="68" t="s">
        <v>198</v>
      </c>
      <c r="IJ11" s="68"/>
      <c r="IK11" s="68"/>
      <c r="IL11" s="68" t="s">
        <v>199</v>
      </c>
      <c r="IM11" s="68"/>
      <c r="IN11" s="68"/>
      <c r="IO11" s="68" t="s">
        <v>200</v>
      </c>
      <c r="IP11" s="68"/>
      <c r="IQ11" s="68"/>
      <c r="IR11" s="94" t="s">
        <v>201</v>
      </c>
      <c r="IS11" s="95"/>
      <c r="IT11" s="96"/>
      <c r="IU11" s="48"/>
      <c r="IV11" s="48"/>
      <c r="IW11" s="48"/>
      <c r="IX11" s="48"/>
    </row>
    <row r="12" spans="1:283" ht="91.5" customHeight="1" x14ac:dyDescent="0.25">
      <c r="A12" s="124"/>
      <c r="B12" s="124"/>
      <c r="C12" s="102" t="s">
        <v>456</v>
      </c>
      <c r="D12" s="102"/>
      <c r="E12" s="102"/>
      <c r="F12" s="93" t="s">
        <v>459</v>
      </c>
      <c r="G12" s="93"/>
      <c r="H12" s="93"/>
      <c r="I12" s="93" t="s">
        <v>460</v>
      </c>
      <c r="J12" s="93"/>
      <c r="K12" s="93"/>
      <c r="L12" s="93" t="s">
        <v>464</v>
      </c>
      <c r="M12" s="93"/>
      <c r="N12" s="93"/>
      <c r="O12" s="93" t="s">
        <v>465</v>
      </c>
      <c r="P12" s="93"/>
      <c r="Q12" s="93"/>
      <c r="R12" s="93" t="s">
        <v>466</v>
      </c>
      <c r="S12" s="93"/>
      <c r="T12" s="93"/>
      <c r="U12" s="93" t="s">
        <v>222</v>
      </c>
      <c r="V12" s="93"/>
      <c r="W12" s="93"/>
      <c r="X12" s="93" t="s">
        <v>617</v>
      </c>
      <c r="Y12" s="93"/>
      <c r="Z12" s="93"/>
      <c r="AA12" s="102" t="s">
        <v>225</v>
      </c>
      <c r="AB12" s="102"/>
      <c r="AC12" s="102"/>
      <c r="AD12" s="102" t="s">
        <v>472</v>
      </c>
      <c r="AE12" s="102"/>
      <c r="AF12" s="102"/>
      <c r="AG12" s="93" t="s">
        <v>473</v>
      </c>
      <c r="AH12" s="93"/>
      <c r="AI12" s="93"/>
      <c r="AJ12" s="93" t="s">
        <v>477</v>
      </c>
      <c r="AK12" s="93"/>
      <c r="AL12" s="93"/>
      <c r="AM12" s="102" t="s">
        <v>479</v>
      </c>
      <c r="AN12" s="102"/>
      <c r="AO12" s="102"/>
      <c r="AP12" s="93" t="s">
        <v>232</v>
      </c>
      <c r="AQ12" s="93"/>
      <c r="AR12" s="93"/>
      <c r="AS12" s="102" t="s">
        <v>481</v>
      </c>
      <c r="AT12" s="102"/>
      <c r="AU12" s="102"/>
      <c r="AV12" s="93" t="s">
        <v>482</v>
      </c>
      <c r="AW12" s="93"/>
      <c r="AX12" s="93"/>
      <c r="AY12" s="93" t="s">
        <v>238</v>
      </c>
      <c r="AZ12" s="93"/>
      <c r="BA12" s="93"/>
      <c r="BB12" s="93" t="s">
        <v>483</v>
      </c>
      <c r="BC12" s="93"/>
      <c r="BD12" s="93"/>
      <c r="BE12" s="93" t="s">
        <v>484</v>
      </c>
      <c r="BF12" s="93"/>
      <c r="BG12" s="93"/>
      <c r="BH12" s="93" t="s">
        <v>485</v>
      </c>
      <c r="BI12" s="93"/>
      <c r="BJ12" s="93"/>
      <c r="BK12" s="93" t="s">
        <v>491</v>
      </c>
      <c r="BL12" s="93"/>
      <c r="BM12" s="93"/>
      <c r="BN12" s="93" t="s">
        <v>487</v>
      </c>
      <c r="BO12" s="93"/>
      <c r="BP12" s="93"/>
      <c r="BQ12" s="93" t="s">
        <v>488</v>
      </c>
      <c r="BR12" s="93"/>
      <c r="BS12" s="93"/>
      <c r="BT12" s="93" t="s">
        <v>253</v>
      </c>
      <c r="BU12" s="93"/>
      <c r="BV12" s="93"/>
      <c r="BW12" s="93" t="s">
        <v>496</v>
      </c>
      <c r="BX12" s="93"/>
      <c r="BY12" s="93"/>
      <c r="BZ12" s="93" t="s">
        <v>256</v>
      </c>
      <c r="CA12" s="93"/>
      <c r="CB12" s="93"/>
      <c r="CC12" s="93" t="s">
        <v>259</v>
      </c>
      <c r="CD12" s="93"/>
      <c r="CE12" s="93"/>
      <c r="CF12" s="93" t="s">
        <v>499</v>
      </c>
      <c r="CG12" s="93"/>
      <c r="CH12" s="93"/>
      <c r="CI12" s="93" t="s">
        <v>503</v>
      </c>
      <c r="CJ12" s="93"/>
      <c r="CK12" s="93"/>
      <c r="CL12" s="93" t="s">
        <v>504</v>
      </c>
      <c r="CM12" s="93"/>
      <c r="CN12" s="93"/>
      <c r="CO12" s="93" t="s">
        <v>505</v>
      </c>
      <c r="CP12" s="93"/>
      <c r="CQ12" s="93"/>
      <c r="CR12" s="93" t="s">
        <v>506</v>
      </c>
      <c r="CS12" s="93"/>
      <c r="CT12" s="93"/>
      <c r="CU12" s="93" t="s">
        <v>507</v>
      </c>
      <c r="CV12" s="93"/>
      <c r="CW12" s="93"/>
      <c r="CX12" s="93" t="s">
        <v>508</v>
      </c>
      <c r="CY12" s="93"/>
      <c r="CZ12" s="93"/>
      <c r="DA12" s="93" t="s">
        <v>269</v>
      </c>
      <c r="DB12" s="93"/>
      <c r="DC12" s="93"/>
      <c r="DD12" s="93" t="s">
        <v>513</v>
      </c>
      <c r="DE12" s="93"/>
      <c r="DF12" s="93"/>
      <c r="DG12" s="93" t="s">
        <v>514</v>
      </c>
      <c r="DH12" s="93"/>
      <c r="DI12" s="93"/>
      <c r="DJ12" s="93" t="s">
        <v>518</v>
      </c>
      <c r="DK12" s="93"/>
      <c r="DL12" s="93"/>
      <c r="DM12" s="93" t="s">
        <v>282</v>
      </c>
      <c r="DN12" s="93"/>
      <c r="DO12" s="93"/>
      <c r="DP12" s="93" t="s">
        <v>285</v>
      </c>
      <c r="DQ12" s="93"/>
      <c r="DR12" s="93"/>
      <c r="DS12" s="93" t="s">
        <v>520</v>
      </c>
      <c r="DT12" s="93"/>
      <c r="DU12" s="93"/>
      <c r="DV12" s="93" t="s">
        <v>259</v>
      </c>
      <c r="DW12" s="93"/>
      <c r="DX12" s="93"/>
      <c r="DY12" s="93" t="s">
        <v>525</v>
      </c>
      <c r="DZ12" s="93"/>
      <c r="EA12" s="93"/>
      <c r="EB12" s="93" t="s">
        <v>526</v>
      </c>
      <c r="EC12" s="93"/>
      <c r="ED12" s="93"/>
      <c r="EE12" s="93" t="s">
        <v>294</v>
      </c>
      <c r="EF12" s="93"/>
      <c r="EG12" s="93"/>
      <c r="EH12" s="93" t="s">
        <v>529</v>
      </c>
      <c r="EI12" s="93"/>
      <c r="EJ12" s="93"/>
      <c r="EK12" s="93" t="s">
        <v>298</v>
      </c>
      <c r="EL12" s="93"/>
      <c r="EM12" s="93"/>
      <c r="EN12" s="93" t="s">
        <v>299</v>
      </c>
      <c r="EO12" s="93"/>
      <c r="EP12" s="93"/>
      <c r="EQ12" s="93" t="s">
        <v>532</v>
      </c>
      <c r="ER12" s="93"/>
      <c r="ES12" s="93"/>
      <c r="ET12" s="93" t="s">
        <v>533</v>
      </c>
      <c r="EU12" s="93"/>
      <c r="EV12" s="93"/>
      <c r="EW12" s="93" t="s">
        <v>534</v>
      </c>
      <c r="EX12" s="93"/>
      <c r="EY12" s="93"/>
      <c r="EZ12" s="93" t="s">
        <v>535</v>
      </c>
      <c r="FA12" s="93"/>
      <c r="FB12" s="93"/>
      <c r="FC12" s="93" t="s">
        <v>537</v>
      </c>
      <c r="FD12" s="93"/>
      <c r="FE12" s="93"/>
      <c r="FF12" s="93" t="s">
        <v>544</v>
      </c>
      <c r="FG12" s="93"/>
      <c r="FH12" s="93"/>
      <c r="FI12" s="93" t="s">
        <v>541</v>
      </c>
      <c r="FJ12" s="93"/>
      <c r="FK12" s="93"/>
      <c r="FL12" s="93" t="s">
        <v>542</v>
      </c>
      <c r="FM12" s="93"/>
      <c r="FN12" s="93"/>
      <c r="FO12" s="118" t="s">
        <v>317</v>
      </c>
      <c r="FP12" s="118"/>
      <c r="FQ12" s="118"/>
      <c r="FR12" s="93" t="s">
        <v>549</v>
      </c>
      <c r="FS12" s="93"/>
      <c r="FT12" s="93"/>
      <c r="FU12" s="93" t="s">
        <v>551</v>
      </c>
      <c r="FV12" s="93"/>
      <c r="FW12" s="93"/>
      <c r="FX12" s="93" t="s">
        <v>322</v>
      </c>
      <c r="FY12" s="93"/>
      <c r="FZ12" s="93"/>
      <c r="GA12" s="93" t="s">
        <v>553</v>
      </c>
      <c r="GB12" s="93"/>
      <c r="GC12" s="93"/>
      <c r="GD12" s="93" t="s">
        <v>555</v>
      </c>
      <c r="GE12" s="93"/>
      <c r="GF12" s="93"/>
      <c r="GG12" s="93" t="s">
        <v>559</v>
      </c>
      <c r="GH12" s="93"/>
      <c r="GI12" s="93"/>
      <c r="GJ12" s="102" t="s">
        <v>560</v>
      </c>
      <c r="GK12" s="102"/>
      <c r="GL12" s="102"/>
      <c r="GM12" s="93" t="s">
        <v>330</v>
      </c>
      <c r="GN12" s="93"/>
      <c r="GO12" s="93"/>
      <c r="GP12" s="93" t="s">
        <v>566</v>
      </c>
      <c r="GQ12" s="93"/>
      <c r="GR12" s="93"/>
      <c r="GS12" s="93" t="s">
        <v>572</v>
      </c>
      <c r="GT12" s="93"/>
      <c r="GU12" s="93"/>
      <c r="GV12" s="93" t="s">
        <v>573</v>
      </c>
      <c r="GW12" s="93"/>
      <c r="GX12" s="93"/>
      <c r="GY12" s="93" t="s">
        <v>335</v>
      </c>
      <c r="GZ12" s="93"/>
      <c r="HA12" s="93"/>
      <c r="HB12" s="93" t="s">
        <v>336</v>
      </c>
      <c r="HC12" s="93"/>
      <c r="HD12" s="93"/>
      <c r="HE12" s="93" t="s">
        <v>339</v>
      </c>
      <c r="HF12" s="93"/>
      <c r="HG12" s="93"/>
      <c r="HH12" s="93" t="s">
        <v>584</v>
      </c>
      <c r="HI12" s="93"/>
      <c r="HJ12" s="93"/>
      <c r="HK12" s="93" t="s">
        <v>590</v>
      </c>
      <c r="HL12" s="93"/>
      <c r="HM12" s="93"/>
      <c r="HN12" s="93" t="s">
        <v>592</v>
      </c>
      <c r="HO12" s="93"/>
      <c r="HP12" s="93"/>
      <c r="HQ12" s="93" t="s">
        <v>595</v>
      </c>
      <c r="HR12" s="93"/>
      <c r="HS12" s="93"/>
      <c r="HT12" s="93" t="s">
        <v>348</v>
      </c>
      <c r="HU12" s="93"/>
      <c r="HV12" s="93"/>
      <c r="HW12" s="93" t="s">
        <v>214</v>
      </c>
      <c r="HX12" s="93"/>
      <c r="HY12" s="93"/>
      <c r="HZ12" s="93" t="s">
        <v>601</v>
      </c>
      <c r="IA12" s="93"/>
      <c r="IB12" s="93"/>
      <c r="IC12" s="93" t="s">
        <v>604</v>
      </c>
      <c r="ID12" s="93"/>
      <c r="IE12" s="93"/>
      <c r="IF12" s="93" t="s">
        <v>354</v>
      </c>
      <c r="IG12" s="93"/>
      <c r="IH12" s="93"/>
      <c r="II12" s="93" t="s">
        <v>608</v>
      </c>
      <c r="IJ12" s="93"/>
      <c r="IK12" s="93"/>
      <c r="IL12" s="93" t="s">
        <v>609</v>
      </c>
      <c r="IM12" s="93"/>
      <c r="IN12" s="93"/>
      <c r="IO12" s="93" t="s">
        <v>613</v>
      </c>
      <c r="IP12" s="93"/>
      <c r="IQ12" s="93"/>
      <c r="IR12" s="93" t="s">
        <v>358</v>
      </c>
      <c r="IS12" s="93"/>
      <c r="IT12" s="93"/>
      <c r="IU12" s="50"/>
      <c r="IV12" s="50"/>
      <c r="IW12" s="50"/>
      <c r="IX12" s="50"/>
    </row>
    <row r="13" spans="1:283" ht="131.25" customHeight="1" x14ac:dyDescent="0.25">
      <c r="A13" s="125"/>
      <c r="B13" s="125"/>
      <c r="C13" s="24" t="s">
        <v>381</v>
      </c>
      <c r="D13" s="24" t="s">
        <v>457</v>
      </c>
      <c r="E13" s="24" t="s">
        <v>458</v>
      </c>
      <c r="F13" s="24" t="s">
        <v>215</v>
      </c>
      <c r="G13" s="24" t="s">
        <v>216</v>
      </c>
      <c r="H13" s="24" t="s">
        <v>217</v>
      </c>
      <c r="I13" s="24" t="s">
        <v>461</v>
      </c>
      <c r="J13" s="24" t="s">
        <v>462</v>
      </c>
      <c r="K13" s="24" t="s">
        <v>463</v>
      </c>
      <c r="L13" s="24" t="s">
        <v>161</v>
      </c>
      <c r="M13" s="24" t="s">
        <v>218</v>
      </c>
      <c r="N13" s="24" t="s">
        <v>219</v>
      </c>
      <c r="O13" s="24" t="s">
        <v>206</v>
      </c>
      <c r="P13" s="24" t="s">
        <v>220</v>
      </c>
      <c r="Q13" s="24" t="s">
        <v>221</v>
      </c>
      <c r="R13" s="24" t="s">
        <v>113</v>
      </c>
      <c r="S13" s="24" t="s">
        <v>164</v>
      </c>
      <c r="T13" s="24" t="s">
        <v>160</v>
      </c>
      <c r="U13" s="24" t="s">
        <v>222</v>
      </c>
      <c r="V13" s="24" t="s">
        <v>223</v>
      </c>
      <c r="W13" s="24" t="s">
        <v>467</v>
      </c>
      <c r="X13" s="43" t="s">
        <v>134</v>
      </c>
      <c r="Y13" s="43" t="s">
        <v>224</v>
      </c>
      <c r="Z13" s="43" t="s">
        <v>204</v>
      </c>
      <c r="AA13" s="43" t="s">
        <v>468</v>
      </c>
      <c r="AB13" s="43" t="s">
        <v>469</v>
      </c>
      <c r="AC13" s="43" t="s">
        <v>470</v>
      </c>
      <c r="AD13" s="43" t="s">
        <v>152</v>
      </c>
      <c r="AE13" s="43" t="s">
        <v>209</v>
      </c>
      <c r="AF13" s="43" t="s">
        <v>123</v>
      </c>
      <c r="AG13" s="43" t="s">
        <v>474</v>
      </c>
      <c r="AH13" s="43" t="s">
        <v>475</v>
      </c>
      <c r="AI13" s="43" t="s">
        <v>476</v>
      </c>
      <c r="AJ13" s="43" t="s">
        <v>230</v>
      </c>
      <c r="AK13" s="43" t="s">
        <v>478</v>
      </c>
      <c r="AL13" s="43" t="s">
        <v>231</v>
      </c>
      <c r="AM13" s="43" t="s">
        <v>227</v>
      </c>
      <c r="AN13" s="43" t="s">
        <v>228</v>
      </c>
      <c r="AO13" s="43" t="s">
        <v>229</v>
      </c>
      <c r="AP13" s="43" t="s">
        <v>232</v>
      </c>
      <c r="AQ13" s="43" t="s">
        <v>233</v>
      </c>
      <c r="AR13" s="43" t="s">
        <v>234</v>
      </c>
      <c r="AS13" s="43" t="s">
        <v>142</v>
      </c>
      <c r="AT13" s="43" t="s">
        <v>202</v>
      </c>
      <c r="AU13" s="43" t="s">
        <v>144</v>
      </c>
      <c r="AV13" s="43" t="s">
        <v>235</v>
      </c>
      <c r="AW13" s="43" t="s">
        <v>236</v>
      </c>
      <c r="AX13" s="43" t="s">
        <v>237</v>
      </c>
      <c r="AY13" s="43" t="s">
        <v>239</v>
      </c>
      <c r="AZ13" s="43" t="s">
        <v>240</v>
      </c>
      <c r="BA13" s="43" t="s">
        <v>241</v>
      </c>
      <c r="BB13" s="43" t="s">
        <v>242</v>
      </c>
      <c r="BC13" s="43" t="s">
        <v>243</v>
      </c>
      <c r="BD13" s="43" t="s">
        <v>244</v>
      </c>
      <c r="BE13" s="43" t="s">
        <v>625</v>
      </c>
      <c r="BF13" s="43" t="s">
        <v>245</v>
      </c>
      <c r="BG13" s="43" t="s">
        <v>246</v>
      </c>
      <c r="BH13" s="43" t="s">
        <v>247</v>
      </c>
      <c r="BI13" s="43" t="s">
        <v>248</v>
      </c>
      <c r="BJ13" s="43" t="s">
        <v>249</v>
      </c>
      <c r="BK13" s="43" t="s">
        <v>492</v>
      </c>
      <c r="BL13" s="43" t="s">
        <v>493</v>
      </c>
      <c r="BM13" s="43" t="s">
        <v>494</v>
      </c>
      <c r="BN13" s="43" t="s">
        <v>250</v>
      </c>
      <c r="BO13" s="43" t="s">
        <v>251</v>
      </c>
      <c r="BP13" s="43" t="s">
        <v>252</v>
      </c>
      <c r="BQ13" s="24" t="s">
        <v>488</v>
      </c>
      <c r="BR13" s="24" t="s">
        <v>489</v>
      </c>
      <c r="BS13" s="24" t="s">
        <v>490</v>
      </c>
      <c r="BT13" s="43" t="s">
        <v>254</v>
      </c>
      <c r="BU13" s="43" t="s">
        <v>495</v>
      </c>
      <c r="BV13" s="43" t="s">
        <v>255</v>
      </c>
      <c r="BW13" s="43" t="s">
        <v>211</v>
      </c>
      <c r="BX13" s="43" t="s">
        <v>497</v>
      </c>
      <c r="BY13" s="43" t="s">
        <v>212</v>
      </c>
      <c r="BZ13" s="43" t="s">
        <v>257</v>
      </c>
      <c r="CA13" s="43" t="s">
        <v>258</v>
      </c>
      <c r="CB13" s="43" t="s">
        <v>498</v>
      </c>
      <c r="CC13" s="43" t="s">
        <v>259</v>
      </c>
      <c r="CD13" s="43" t="s">
        <v>260</v>
      </c>
      <c r="CE13" s="43" t="s">
        <v>261</v>
      </c>
      <c r="CF13" s="24" t="s">
        <v>500</v>
      </c>
      <c r="CG13" s="24" t="s">
        <v>501</v>
      </c>
      <c r="CH13" s="24" t="s">
        <v>502</v>
      </c>
      <c r="CI13" s="43" t="s">
        <v>120</v>
      </c>
      <c r="CJ13" s="43" t="s">
        <v>262</v>
      </c>
      <c r="CK13" s="43" t="s">
        <v>263</v>
      </c>
      <c r="CL13" s="43" t="s">
        <v>626</v>
      </c>
      <c r="CM13" s="43" t="s">
        <v>274</v>
      </c>
      <c r="CN13" s="43" t="s">
        <v>275</v>
      </c>
      <c r="CO13" s="43" t="s">
        <v>205</v>
      </c>
      <c r="CP13" s="43" t="s">
        <v>264</v>
      </c>
      <c r="CQ13" s="43" t="s">
        <v>265</v>
      </c>
      <c r="CR13" s="43" t="s">
        <v>266</v>
      </c>
      <c r="CS13" s="43" t="s">
        <v>267</v>
      </c>
      <c r="CT13" s="43" t="s">
        <v>268</v>
      </c>
      <c r="CU13" s="43" t="s">
        <v>226</v>
      </c>
      <c r="CV13" s="43" t="s">
        <v>270</v>
      </c>
      <c r="CW13" s="43" t="s">
        <v>271</v>
      </c>
      <c r="CX13" s="43" t="s">
        <v>272</v>
      </c>
      <c r="CY13" s="43" t="s">
        <v>273</v>
      </c>
      <c r="CZ13" s="43" t="s">
        <v>509</v>
      </c>
      <c r="DA13" s="24" t="s">
        <v>510</v>
      </c>
      <c r="DB13" s="24" t="s">
        <v>511</v>
      </c>
      <c r="DC13" s="24" t="s">
        <v>512</v>
      </c>
      <c r="DD13" s="43" t="s">
        <v>276</v>
      </c>
      <c r="DE13" s="43" t="s">
        <v>277</v>
      </c>
      <c r="DF13" s="43" t="s">
        <v>278</v>
      </c>
      <c r="DG13" s="43" t="s">
        <v>515</v>
      </c>
      <c r="DH13" s="43" t="s">
        <v>516</v>
      </c>
      <c r="DI13" s="43" t="s">
        <v>517</v>
      </c>
      <c r="DJ13" s="43" t="s">
        <v>279</v>
      </c>
      <c r="DK13" s="43" t="s">
        <v>280</v>
      </c>
      <c r="DL13" s="43" t="s">
        <v>281</v>
      </c>
      <c r="DM13" s="43" t="s">
        <v>282</v>
      </c>
      <c r="DN13" s="43" t="s">
        <v>283</v>
      </c>
      <c r="DO13" s="43" t="s">
        <v>284</v>
      </c>
      <c r="DP13" s="43" t="s">
        <v>285</v>
      </c>
      <c r="DQ13" s="43" t="s">
        <v>286</v>
      </c>
      <c r="DR13" s="43" t="s">
        <v>519</v>
      </c>
      <c r="DS13" s="43" t="s">
        <v>521</v>
      </c>
      <c r="DT13" s="43" t="s">
        <v>522</v>
      </c>
      <c r="DU13" s="43" t="s">
        <v>523</v>
      </c>
      <c r="DV13" s="43" t="s">
        <v>259</v>
      </c>
      <c r="DW13" s="43" t="s">
        <v>524</v>
      </c>
      <c r="DX13" s="43" t="s">
        <v>287</v>
      </c>
      <c r="DY13" s="43" t="s">
        <v>288</v>
      </c>
      <c r="DZ13" s="43" t="s">
        <v>289</v>
      </c>
      <c r="EA13" s="43" t="s">
        <v>290</v>
      </c>
      <c r="EB13" s="43" t="s">
        <v>291</v>
      </c>
      <c r="EC13" s="43" t="s">
        <v>292</v>
      </c>
      <c r="ED13" s="43" t="s">
        <v>293</v>
      </c>
      <c r="EE13" s="43" t="s">
        <v>627</v>
      </c>
      <c r="EF13" s="43" t="s">
        <v>527</v>
      </c>
      <c r="EG13" s="43" t="s">
        <v>528</v>
      </c>
      <c r="EH13" s="43" t="s">
        <v>295</v>
      </c>
      <c r="EI13" s="43" t="s">
        <v>296</v>
      </c>
      <c r="EJ13" s="43" t="s">
        <v>297</v>
      </c>
      <c r="EK13" s="43" t="s">
        <v>298</v>
      </c>
      <c r="EL13" s="43" t="s">
        <v>530</v>
      </c>
      <c r="EM13" s="43" t="s">
        <v>531</v>
      </c>
      <c r="EN13" s="43" t="s">
        <v>300</v>
      </c>
      <c r="EO13" s="43" t="s">
        <v>301</v>
      </c>
      <c r="EP13" s="43" t="s">
        <v>302</v>
      </c>
      <c r="EQ13" s="43" t="s">
        <v>303</v>
      </c>
      <c r="ER13" s="43" t="s">
        <v>304</v>
      </c>
      <c r="ES13" s="43" t="s">
        <v>305</v>
      </c>
      <c r="ET13" s="43" t="s">
        <v>306</v>
      </c>
      <c r="EU13" s="43" t="s">
        <v>307</v>
      </c>
      <c r="EV13" s="43" t="s">
        <v>308</v>
      </c>
      <c r="EW13" s="43" t="s">
        <v>628</v>
      </c>
      <c r="EX13" s="43" t="s">
        <v>309</v>
      </c>
      <c r="EY13" s="43" t="s">
        <v>310</v>
      </c>
      <c r="EZ13" s="43" t="s">
        <v>311</v>
      </c>
      <c r="FA13" s="43" t="s">
        <v>312</v>
      </c>
      <c r="FB13" s="43" t="s">
        <v>536</v>
      </c>
      <c r="FC13" s="43" t="s">
        <v>538</v>
      </c>
      <c r="FD13" s="43" t="s">
        <v>539</v>
      </c>
      <c r="FE13" s="43" t="s">
        <v>540</v>
      </c>
      <c r="FF13" s="24" t="s">
        <v>313</v>
      </c>
      <c r="FG13" s="44" t="s">
        <v>545</v>
      </c>
      <c r="FH13" s="43" t="s">
        <v>314</v>
      </c>
      <c r="FI13" s="43" t="s">
        <v>113</v>
      </c>
      <c r="FJ13" s="43" t="s">
        <v>164</v>
      </c>
      <c r="FK13" s="43" t="s">
        <v>160</v>
      </c>
      <c r="FL13" s="43" t="s">
        <v>315</v>
      </c>
      <c r="FM13" s="43" t="s">
        <v>316</v>
      </c>
      <c r="FN13" s="43" t="s">
        <v>543</v>
      </c>
      <c r="FO13" s="43" t="s">
        <v>546</v>
      </c>
      <c r="FP13" s="43" t="s">
        <v>547</v>
      </c>
      <c r="FQ13" s="43" t="s">
        <v>548</v>
      </c>
      <c r="FR13" s="43" t="s">
        <v>318</v>
      </c>
      <c r="FS13" s="43" t="s">
        <v>319</v>
      </c>
      <c r="FT13" s="43" t="s">
        <v>550</v>
      </c>
      <c r="FU13" s="43" t="s">
        <v>320</v>
      </c>
      <c r="FV13" s="43" t="s">
        <v>321</v>
      </c>
      <c r="FW13" s="43" t="s">
        <v>552</v>
      </c>
      <c r="FX13" s="43" t="s">
        <v>621</v>
      </c>
      <c r="FY13" s="43" t="s">
        <v>323</v>
      </c>
      <c r="FZ13" s="43" t="s">
        <v>324</v>
      </c>
      <c r="GA13" s="43" t="s">
        <v>325</v>
      </c>
      <c r="GB13" s="43" t="s">
        <v>326</v>
      </c>
      <c r="GC13" s="43" t="s">
        <v>554</v>
      </c>
      <c r="GD13" s="24" t="s">
        <v>556</v>
      </c>
      <c r="GE13" s="24" t="s">
        <v>557</v>
      </c>
      <c r="GF13" s="24" t="s">
        <v>558</v>
      </c>
      <c r="GG13" s="43" t="s">
        <v>327</v>
      </c>
      <c r="GH13" s="43" t="s">
        <v>328</v>
      </c>
      <c r="GI13" s="43" t="s">
        <v>329</v>
      </c>
      <c r="GJ13" s="43" t="s">
        <v>561</v>
      </c>
      <c r="GK13" s="43" t="s">
        <v>562</v>
      </c>
      <c r="GL13" s="43" t="s">
        <v>563</v>
      </c>
      <c r="GM13" s="43" t="s">
        <v>330</v>
      </c>
      <c r="GN13" s="43" t="s">
        <v>331</v>
      </c>
      <c r="GO13" s="43" t="s">
        <v>332</v>
      </c>
      <c r="GP13" s="43" t="s">
        <v>568</v>
      </c>
      <c r="GQ13" s="43" t="s">
        <v>569</v>
      </c>
      <c r="GR13" s="43" t="s">
        <v>570</v>
      </c>
      <c r="GS13" s="43" t="s">
        <v>629</v>
      </c>
      <c r="GT13" s="43" t="s">
        <v>333</v>
      </c>
      <c r="GU13" s="43" t="s">
        <v>334</v>
      </c>
      <c r="GV13" s="44" t="s">
        <v>574</v>
      </c>
      <c r="GW13" s="44" t="s">
        <v>575</v>
      </c>
      <c r="GX13" s="44" t="s">
        <v>576</v>
      </c>
      <c r="GY13" s="43" t="s">
        <v>579</v>
      </c>
      <c r="GZ13" s="43" t="s">
        <v>580</v>
      </c>
      <c r="HA13" s="43" t="s">
        <v>581</v>
      </c>
      <c r="HB13" s="43" t="s">
        <v>336</v>
      </c>
      <c r="HC13" s="43" t="s">
        <v>337</v>
      </c>
      <c r="HD13" s="43" t="s">
        <v>338</v>
      </c>
      <c r="HE13" s="43" t="s">
        <v>340</v>
      </c>
      <c r="HF13" s="43" t="s">
        <v>341</v>
      </c>
      <c r="HG13" s="43" t="s">
        <v>342</v>
      </c>
      <c r="HH13" s="44" t="s">
        <v>586</v>
      </c>
      <c r="HI13" s="44" t="s">
        <v>587</v>
      </c>
      <c r="HJ13" s="44" t="s">
        <v>588</v>
      </c>
      <c r="HK13" s="43" t="s">
        <v>343</v>
      </c>
      <c r="HL13" s="43" t="s">
        <v>344</v>
      </c>
      <c r="HM13" s="43" t="s">
        <v>345</v>
      </c>
      <c r="HN13" s="43" t="s">
        <v>346</v>
      </c>
      <c r="HO13" s="43" t="s">
        <v>593</v>
      </c>
      <c r="HP13" s="43" t="s">
        <v>347</v>
      </c>
      <c r="HQ13" s="43" t="s">
        <v>349</v>
      </c>
      <c r="HR13" s="43" t="s">
        <v>350</v>
      </c>
      <c r="HS13" s="43" t="s">
        <v>351</v>
      </c>
      <c r="HT13" s="24" t="s">
        <v>596</v>
      </c>
      <c r="HU13" s="24" t="s">
        <v>597</v>
      </c>
      <c r="HV13" s="24" t="s">
        <v>598</v>
      </c>
      <c r="HW13" s="43" t="s">
        <v>214</v>
      </c>
      <c r="HX13" s="43" t="s">
        <v>352</v>
      </c>
      <c r="HY13" s="43" t="s">
        <v>353</v>
      </c>
      <c r="HZ13" s="43" t="s">
        <v>601</v>
      </c>
      <c r="IA13" s="43" t="s">
        <v>602</v>
      </c>
      <c r="IB13" s="43" t="s">
        <v>603</v>
      </c>
      <c r="IC13" s="43" t="s">
        <v>605</v>
      </c>
      <c r="ID13" s="43" t="s">
        <v>606</v>
      </c>
      <c r="IE13" s="43" t="s">
        <v>607</v>
      </c>
      <c r="IF13" s="43" t="s">
        <v>354</v>
      </c>
      <c r="IG13" s="43" t="s">
        <v>355</v>
      </c>
      <c r="IH13" s="43" t="s">
        <v>356</v>
      </c>
      <c r="II13" s="44" t="s">
        <v>156</v>
      </c>
      <c r="IJ13" s="44" t="s">
        <v>357</v>
      </c>
      <c r="IK13" s="44" t="s">
        <v>163</v>
      </c>
      <c r="IL13" s="43" t="s">
        <v>610</v>
      </c>
      <c r="IM13" s="43" t="s">
        <v>611</v>
      </c>
      <c r="IN13" s="43" t="s">
        <v>612</v>
      </c>
      <c r="IO13" s="43" t="s">
        <v>614</v>
      </c>
      <c r="IP13" s="43" t="s">
        <v>615</v>
      </c>
      <c r="IQ13" s="43" t="s">
        <v>616</v>
      </c>
      <c r="IR13" s="43" t="s">
        <v>359</v>
      </c>
      <c r="IS13" s="43" t="s">
        <v>360</v>
      </c>
      <c r="IT13" s="43" t="s">
        <v>361</v>
      </c>
      <c r="IU13" s="50"/>
      <c r="IV13" s="50"/>
      <c r="IW13" s="50"/>
      <c r="IX13" s="50"/>
    </row>
    <row r="14" spans="1:283" ht="15.75" x14ac:dyDescent="0.25">
      <c r="A14" s="2">
        <v>1</v>
      </c>
      <c r="B14" s="54" t="s">
        <v>724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/>
      <c r="X14" s="1"/>
      <c r="Y14" s="1">
        <v>1</v>
      </c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/>
      <c r="CA14" s="1">
        <v>1</v>
      </c>
      <c r="CB14" s="1"/>
      <c r="CC14" s="1"/>
      <c r="CD14" s="1">
        <v>1</v>
      </c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16"/>
      <c r="IB14" s="16"/>
      <c r="IC14" s="4">
        <v>1</v>
      </c>
      <c r="ID14" s="16"/>
      <c r="IE14" s="16"/>
      <c r="IF14" s="4">
        <v>1</v>
      </c>
      <c r="IG14" s="16"/>
      <c r="IH14" s="16"/>
      <c r="II14" s="4">
        <v>1</v>
      </c>
      <c r="IJ14" s="16"/>
      <c r="IK14" s="16"/>
      <c r="IL14" s="4">
        <v>1</v>
      </c>
      <c r="IM14" s="16"/>
      <c r="IN14" s="16"/>
      <c r="IO14" s="4">
        <v>1</v>
      </c>
      <c r="IP14" s="16"/>
      <c r="IQ14" s="16"/>
      <c r="IR14" s="4">
        <v>1</v>
      </c>
      <c r="IS14" s="16"/>
      <c r="IT14" s="16"/>
      <c r="IU14" s="4">
        <v>1</v>
      </c>
      <c r="IV14" s="16"/>
      <c r="IW14" s="16"/>
      <c r="IX14" s="4">
        <v>1</v>
      </c>
      <c r="IY14" s="16"/>
      <c r="IZ14" s="16"/>
      <c r="JA14" s="4">
        <v>1</v>
      </c>
      <c r="JB14" s="16"/>
      <c r="JC14" s="16"/>
    </row>
    <row r="15" spans="1:283" ht="15.75" x14ac:dyDescent="0.25">
      <c r="A15" s="2">
        <v>2</v>
      </c>
      <c r="B15" s="54" t="s">
        <v>727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16"/>
      <c r="IB15" s="16"/>
      <c r="IC15" s="4">
        <v>1</v>
      </c>
      <c r="ID15" s="16"/>
      <c r="IE15" s="16"/>
      <c r="IF15" s="4">
        <v>1</v>
      </c>
      <c r="IG15" s="16"/>
      <c r="IH15" s="16"/>
      <c r="II15" s="4">
        <v>1</v>
      </c>
      <c r="IJ15" s="16"/>
      <c r="IK15" s="16"/>
      <c r="IL15" s="4">
        <v>1</v>
      </c>
      <c r="IM15" s="16"/>
      <c r="IN15" s="16"/>
      <c r="IO15" s="4">
        <v>1</v>
      </c>
      <c r="IP15" s="16"/>
      <c r="IQ15" s="16"/>
      <c r="IR15" s="4">
        <v>1</v>
      </c>
      <c r="IS15" s="16"/>
      <c r="IT15" s="16"/>
      <c r="IU15" s="4">
        <v>1</v>
      </c>
      <c r="IV15" s="16"/>
      <c r="IW15" s="16"/>
      <c r="IX15" s="4">
        <v>1</v>
      </c>
      <c r="IY15" s="16"/>
      <c r="IZ15" s="16"/>
      <c r="JA15" s="4">
        <v>1</v>
      </c>
      <c r="JB15" s="16"/>
      <c r="JC15" s="16"/>
    </row>
    <row r="16" spans="1:283" ht="15.75" x14ac:dyDescent="0.25">
      <c r="A16" s="2">
        <v>3</v>
      </c>
      <c r="B16" s="54" t="s">
        <v>728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/>
      <c r="CH16" s="1">
        <v>1</v>
      </c>
      <c r="CI16" s="1"/>
      <c r="CJ16" s="1"/>
      <c r="CK16" s="1">
        <v>1</v>
      </c>
      <c r="CL16" s="1"/>
      <c r="CM16" s="1"/>
      <c r="CN16" s="1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16"/>
      <c r="IB16" s="16">
        <v>1</v>
      </c>
      <c r="IC16" s="4"/>
      <c r="ID16" s="16"/>
      <c r="IE16" s="16">
        <v>1</v>
      </c>
      <c r="IF16" s="4"/>
      <c r="IG16" s="16">
        <v>1</v>
      </c>
      <c r="IH16" s="16"/>
      <c r="II16" s="4"/>
      <c r="IJ16" s="16"/>
      <c r="IK16" s="16">
        <v>1</v>
      </c>
      <c r="IL16" s="4"/>
      <c r="IM16" s="16"/>
      <c r="IN16" s="16">
        <v>1</v>
      </c>
      <c r="IO16" s="4"/>
      <c r="IP16" s="16"/>
      <c r="IQ16" s="16">
        <v>1</v>
      </c>
      <c r="IR16" s="4"/>
      <c r="IS16" s="16">
        <v>1</v>
      </c>
      <c r="IT16" s="16"/>
      <c r="IU16" s="4"/>
      <c r="IV16" s="16"/>
      <c r="IW16" s="16">
        <v>1</v>
      </c>
      <c r="IX16" s="4"/>
      <c r="IY16" s="16"/>
      <c r="IZ16" s="16">
        <v>1</v>
      </c>
      <c r="JA16" s="4"/>
      <c r="JB16" s="16"/>
      <c r="JC16" s="16">
        <v>1</v>
      </c>
    </row>
    <row r="17" spans="1:263" ht="15.75" x14ac:dyDescent="0.25">
      <c r="A17" s="2">
        <v>4</v>
      </c>
      <c r="B17" s="54" t="s">
        <v>737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16"/>
      <c r="IB17" s="16"/>
      <c r="IC17" s="4">
        <v>1</v>
      </c>
      <c r="ID17" s="16"/>
      <c r="IE17" s="16"/>
      <c r="IF17" s="4">
        <v>1</v>
      </c>
      <c r="IG17" s="16"/>
      <c r="IH17" s="16"/>
      <c r="II17" s="4">
        <v>1</v>
      </c>
      <c r="IJ17" s="16"/>
      <c r="IK17" s="16"/>
      <c r="IL17" s="4">
        <v>1</v>
      </c>
      <c r="IM17" s="16"/>
      <c r="IN17" s="16"/>
      <c r="IO17" s="4">
        <v>1</v>
      </c>
      <c r="IP17" s="16"/>
      <c r="IQ17" s="16"/>
      <c r="IR17" s="4">
        <v>1</v>
      </c>
      <c r="IS17" s="16"/>
      <c r="IT17" s="16"/>
      <c r="IU17" s="4">
        <v>1</v>
      </c>
      <c r="IV17" s="16"/>
      <c r="IW17" s="16"/>
      <c r="IX17" s="4">
        <v>1</v>
      </c>
      <c r="IY17" s="16"/>
      <c r="IZ17" s="16"/>
      <c r="JA17" s="4">
        <v>1</v>
      </c>
      <c r="JB17" s="16"/>
      <c r="JC17" s="16"/>
    </row>
    <row r="18" spans="1:263" ht="15.75" x14ac:dyDescent="0.25">
      <c r="A18" s="2">
        <v>5</v>
      </c>
      <c r="B18" s="54" t="s">
        <v>729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16"/>
      <c r="IB18" s="16"/>
      <c r="IC18" s="4">
        <v>1</v>
      </c>
      <c r="ID18" s="16"/>
      <c r="IE18" s="16"/>
      <c r="IF18" s="4">
        <v>1</v>
      </c>
      <c r="IG18" s="16"/>
      <c r="IH18" s="16"/>
      <c r="II18" s="4">
        <v>1</v>
      </c>
      <c r="IJ18" s="16"/>
      <c r="IK18" s="16"/>
      <c r="IL18" s="4">
        <v>1</v>
      </c>
      <c r="IM18" s="16"/>
      <c r="IN18" s="16"/>
      <c r="IO18" s="4">
        <v>1</v>
      </c>
      <c r="IP18" s="16"/>
      <c r="IQ18" s="16"/>
      <c r="IR18" s="4">
        <v>1</v>
      </c>
      <c r="IS18" s="16"/>
      <c r="IT18" s="16"/>
      <c r="IU18" s="4">
        <v>1</v>
      </c>
      <c r="IV18" s="16"/>
      <c r="IW18" s="16"/>
      <c r="IX18" s="4">
        <v>1</v>
      </c>
      <c r="IY18" s="16"/>
      <c r="IZ18" s="16"/>
      <c r="JA18" s="4">
        <v>1</v>
      </c>
      <c r="JB18" s="16"/>
      <c r="JC18" s="16"/>
    </row>
    <row r="19" spans="1:263" ht="15.75" x14ac:dyDescent="0.25">
      <c r="A19" s="3">
        <v>6</v>
      </c>
      <c r="B19" s="54" t="s">
        <v>736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16"/>
      <c r="IB19" s="16"/>
      <c r="IC19" s="4">
        <v>1</v>
      </c>
      <c r="ID19" s="16"/>
      <c r="IE19" s="16"/>
      <c r="IF19" s="4">
        <v>1</v>
      </c>
      <c r="IG19" s="16"/>
      <c r="IH19" s="16"/>
      <c r="II19" s="4">
        <v>1</v>
      </c>
      <c r="IJ19" s="16"/>
      <c r="IK19" s="16"/>
      <c r="IL19" s="4">
        <v>1</v>
      </c>
      <c r="IM19" s="16"/>
      <c r="IN19" s="16"/>
      <c r="IO19" s="4">
        <v>1</v>
      </c>
      <c r="IP19" s="16"/>
      <c r="IQ19" s="16"/>
      <c r="IR19" s="4">
        <v>1</v>
      </c>
      <c r="IS19" s="16"/>
      <c r="IT19" s="16"/>
      <c r="IU19" s="4">
        <v>1</v>
      </c>
      <c r="IV19" s="16"/>
      <c r="IW19" s="16"/>
      <c r="IX19" s="4">
        <v>1</v>
      </c>
      <c r="IY19" s="16"/>
      <c r="IZ19" s="16"/>
      <c r="JA19" s="4">
        <v>1</v>
      </c>
      <c r="JB19" s="16"/>
      <c r="JC19" s="16"/>
    </row>
    <row r="20" spans="1:263" ht="15.75" x14ac:dyDescent="0.25">
      <c r="A20" s="3">
        <v>7</v>
      </c>
      <c r="B20" s="54" t="s">
        <v>730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16"/>
      <c r="IB20" s="16"/>
      <c r="IC20" s="4">
        <v>1</v>
      </c>
      <c r="ID20" s="16"/>
      <c r="IE20" s="16"/>
      <c r="IF20" s="4">
        <v>1</v>
      </c>
      <c r="IG20" s="16"/>
      <c r="IH20" s="16"/>
      <c r="II20" s="4">
        <v>1</v>
      </c>
      <c r="IJ20" s="16"/>
      <c r="IK20" s="16"/>
      <c r="IL20" s="4">
        <v>1</v>
      </c>
      <c r="IM20" s="16"/>
      <c r="IN20" s="16"/>
      <c r="IO20" s="4">
        <v>1</v>
      </c>
      <c r="IP20" s="16"/>
      <c r="IQ20" s="16"/>
      <c r="IR20" s="4">
        <v>1</v>
      </c>
      <c r="IS20" s="16"/>
      <c r="IT20" s="16"/>
      <c r="IU20" s="4">
        <v>1</v>
      </c>
      <c r="IV20" s="16"/>
      <c r="IW20" s="16"/>
      <c r="IX20" s="4">
        <v>1</v>
      </c>
      <c r="IY20" s="16"/>
      <c r="IZ20" s="16"/>
      <c r="JA20" s="4">
        <v>1</v>
      </c>
      <c r="JB20" s="16"/>
      <c r="JC20" s="16"/>
    </row>
    <row r="21" spans="1:263" ht="15.75" x14ac:dyDescent="0.25">
      <c r="A21" s="3">
        <v>8</v>
      </c>
      <c r="B21" s="53" t="s">
        <v>733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16">
        <v>1</v>
      </c>
      <c r="IB21" s="16"/>
      <c r="IC21" s="4"/>
      <c r="ID21" s="16">
        <v>1</v>
      </c>
      <c r="IE21" s="16"/>
      <c r="IF21" s="4"/>
      <c r="IG21" s="16">
        <v>1</v>
      </c>
      <c r="IH21" s="16"/>
      <c r="II21" s="4"/>
      <c r="IJ21" s="16">
        <v>1</v>
      </c>
      <c r="IK21" s="16"/>
      <c r="IL21" s="4"/>
      <c r="IM21" s="16">
        <v>1</v>
      </c>
      <c r="IN21" s="16"/>
      <c r="IO21" s="4"/>
      <c r="IP21" s="16">
        <v>1</v>
      </c>
      <c r="IQ21" s="16"/>
      <c r="IR21" s="4"/>
      <c r="IS21" s="16">
        <v>1</v>
      </c>
      <c r="IT21" s="16"/>
      <c r="IU21" s="4"/>
      <c r="IV21" s="16">
        <v>1</v>
      </c>
      <c r="IW21" s="16"/>
      <c r="IX21" s="4"/>
      <c r="IY21" s="16">
        <v>1</v>
      </c>
      <c r="IZ21" s="16"/>
      <c r="JA21" s="4"/>
      <c r="JB21" s="16">
        <v>1</v>
      </c>
      <c r="JC21" s="16"/>
    </row>
    <row r="22" spans="1:263" ht="15.75" x14ac:dyDescent="0.25">
      <c r="A22" s="3">
        <v>9</v>
      </c>
      <c r="B22" s="53" t="s">
        <v>731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16"/>
      <c r="IB22" s="16"/>
      <c r="IC22" s="4">
        <v>1</v>
      </c>
      <c r="ID22" s="16"/>
      <c r="IE22" s="16"/>
      <c r="IF22" s="4">
        <v>1</v>
      </c>
      <c r="IG22" s="16"/>
      <c r="IH22" s="16"/>
      <c r="II22" s="4">
        <v>1</v>
      </c>
      <c r="IJ22" s="16"/>
      <c r="IK22" s="16"/>
      <c r="IL22" s="4">
        <v>1</v>
      </c>
      <c r="IM22" s="16"/>
      <c r="IN22" s="16"/>
      <c r="IO22" s="4">
        <v>1</v>
      </c>
      <c r="IP22" s="16"/>
      <c r="IQ22" s="16"/>
      <c r="IR22" s="4">
        <v>1</v>
      </c>
      <c r="IS22" s="16"/>
      <c r="IT22" s="16"/>
      <c r="IU22" s="4">
        <v>1</v>
      </c>
      <c r="IV22" s="16"/>
      <c r="IW22" s="16"/>
      <c r="IX22" s="4">
        <v>1</v>
      </c>
      <c r="IY22" s="16"/>
      <c r="IZ22" s="16"/>
      <c r="JA22" s="4">
        <v>1</v>
      </c>
      <c r="JB22" s="16"/>
      <c r="JC22" s="16"/>
    </row>
    <row r="23" spans="1:263" ht="15.75" x14ac:dyDescent="0.25">
      <c r="A23" s="3">
        <v>10</v>
      </c>
      <c r="B23" s="53" t="s">
        <v>732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16"/>
      <c r="IB23" s="16"/>
      <c r="IC23" s="4">
        <v>1</v>
      </c>
      <c r="ID23" s="16"/>
      <c r="IE23" s="16"/>
      <c r="IF23" s="4">
        <v>1</v>
      </c>
      <c r="IG23" s="16"/>
      <c r="IH23" s="16"/>
      <c r="II23" s="4">
        <v>1</v>
      </c>
      <c r="IJ23" s="16"/>
      <c r="IK23" s="16"/>
      <c r="IL23" s="4">
        <v>1</v>
      </c>
      <c r="IM23" s="16"/>
      <c r="IN23" s="16"/>
      <c r="IO23" s="4">
        <v>1</v>
      </c>
      <c r="IP23" s="16"/>
      <c r="IQ23" s="16"/>
      <c r="IR23" s="4">
        <v>1</v>
      </c>
      <c r="IS23" s="16"/>
      <c r="IT23" s="16"/>
      <c r="IU23" s="4">
        <v>1</v>
      </c>
      <c r="IV23" s="16"/>
      <c r="IW23" s="16"/>
      <c r="IX23" s="4">
        <v>1</v>
      </c>
      <c r="IY23" s="16"/>
      <c r="IZ23" s="16"/>
      <c r="JA23" s="4">
        <v>1</v>
      </c>
      <c r="JB23" s="16"/>
      <c r="JC23" s="16"/>
    </row>
    <row r="24" spans="1:263" ht="15.75" x14ac:dyDescent="0.25">
      <c r="A24" s="3">
        <v>11</v>
      </c>
      <c r="B24" s="53" t="s">
        <v>734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16">
        <v>1</v>
      </c>
      <c r="IB24" s="16"/>
      <c r="IC24" s="4"/>
      <c r="ID24" s="16">
        <v>1</v>
      </c>
      <c r="IE24" s="16"/>
      <c r="IF24" s="4"/>
      <c r="IG24" s="16"/>
      <c r="IH24" s="16">
        <v>1</v>
      </c>
      <c r="II24" s="4"/>
      <c r="IJ24" s="16">
        <v>1</v>
      </c>
      <c r="IK24" s="16"/>
      <c r="IL24" s="4"/>
      <c r="IM24" s="16">
        <v>1</v>
      </c>
      <c r="IN24" s="16"/>
      <c r="IO24" s="4"/>
      <c r="IP24" s="16">
        <v>1</v>
      </c>
      <c r="IQ24" s="16"/>
      <c r="IR24" s="4"/>
      <c r="IS24" s="16"/>
      <c r="IT24" s="16">
        <v>1</v>
      </c>
      <c r="IU24" s="4"/>
      <c r="IV24" s="16">
        <v>1</v>
      </c>
      <c r="IW24" s="16"/>
      <c r="IX24" s="4"/>
      <c r="IY24" s="16">
        <v>1</v>
      </c>
      <c r="IZ24" s="16"/>
      <c r="JA24" s="4"/>
      <c r="JB24" s="16">
        <v>1</v>
      </c>
      <c r="JC24" s="16"/>
    </row>
    <row r="25" spans="1:263" ht="15.75" x14ac:dyDescent="0.25">
      <c r="A25" s="3">
        <v>12</v>
      </c>
      <c r="B25" s="53" t="s">
        <v>735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16"/>
      <c r="IB25" s="16"/>
      <c r="IC25" s="4">
        <v>1</v>
      </c>
      <c r="ID25" s="16"/>
      <c r="IE25" s="16"/>
      <c r="IF25" s="4">
        <v>1</v>
      </c>
      <c r="IG25" s="16"/>
      <c r="IH25" s="16"/>
      <c r="II25" s="4">
        <v>1</v>
      </c>
      <c r="IJ25" s="16"/>
      <c r="IK25" s="16"/>
      <c r="IL25" s="4">
        <v>1</v>
      </c>
      <c r="IM25" s="16"/>
      <c r="IN25" s="16"/>
      <c r="IO25" s="4">
        <v>1</v>
      </c>
      <c r="IP25" s="16"/>
      <c r="IQ25" s="16"/>
      <c r="IR25" s="4">
        <v>1</v>
      </c>
      <c r="IS25" s="16"/>
      <c r="IT25" s="16"/>
      <c r="IU25" s="4">
        <v>1</v>
      </c>
      <c r="IV25" s="16"/>
      <c r="IW25" s="16"/>
      <c r="IX25" s="4">
        <v>1</v>
      </c>
      <c r="IY25" s="16"/>
      <c r="IZ25" s="16"/>
      <c r="JA25" s="4">
        <v>1</v>
      </c>
      <c r="JB25" s="16"/>
      <c r="JC25" s="16"/>
    </row>
    <row r="26" spans="1:263" ht="15.75" x14ac:dyDescent="0.25">
      <c r="A26" s="3">
        <v>13</v>
      </c>
      <c r="B26" s="53" t="s">
        <v>738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16"/>
      <c r="IB26" s="16"/>
      <c r="IC26" s="4">
        <v>1</v>
      </c>
      <c r="ID26" s="16"/>
      <c r="IE26" s="16"/>
      <c r="IF26" s="4">
        <v>1</v>
      </c>
      <c r="IG26" s="16"/>
      <c r="IH26" s="16"/>
      <c r="II26" s="4">
        <v>1</v>
      </c>
      <c r="IJ26" s="16"/>
      <c r="IK26" s="16"/>
      <c r="IL26" s="4">
        <v>1</v>
      </c>
      <c r="IM26" s="16"/>
      <c r="IN26" s="16"/>
      <c r="IO26" s="4">
        <v>1</v>
      </c>
      <c r="IP26" s="16"/>
      <c r="IQ26" s="16"/>
      <c r="IR26" s="4">
        <v>1</v>
      </c>
      <c r="IS26" s="16"/>
      <c r="IT26" s="16"/>
      <c r="IU26" s="4">
        <v>1</v>
      </c>
      <c r="IV26" s="16"/>
      <c r="IW26" s="16"/>
      <c r="IX26" s="4">
        <v>1</v>
      </c>
      <c r="IY26" s="16"/>
      <c r="IZ26" s="16"/>
      <c r="JA26" s="4">
        <v>1</v>
      </c>
      <c r="JB26" s="16"/>
      <c r="JC26" s="16"/>
    </row>
    <row r="27" spans="1:263" ht="15.75" x14ac:dyDescent="0.25">
      <c r="A27" s="3">
        <v>14</v>
      </c>
      <c r="B27" s="54" t="s">
        <v>726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16"/>
      <c r="IB27" s="16">
        <v>1</v>
      </c>
      <c r="IC27" s="4"/>
      <c r="ID27" s="16"/>
      <c r="IE27" s="16">
        <v>1</v>
      </c>
      <c r="IF27" s="4"/>
      <c r="IG27" s="16"/>
      <c r="IH27" s="16">
        <v>1</v>
      </c>
      <c r="II27" s="4"/>
      <c r="IJ27" s="16"/>
      <c r="IK27" s="16">
        <v>1</v>
      </c>
      <c r="IL27" s="4"/>
      <c r="IM27" s="16"/>
      <c r="IN27" s="16">
        <v>1</v>
      </c>
      <c r="IO27" s="4"/>
      <c r="IP27" s="16"/>
      <c r="IQ27" s="16">
        <v>1</v>
      </c>
      <c r="IR27" s="4"/>
      <c r="IS27" s="16"/>
      <c r="IT27" s="16">
        <v>1</v>
      </c>
      <c r="IU27" s="4"/>
      <c r="IV27" s="16"/>
      <c r="IW27" s="16">
        <v>1</v>
      </c>
      <c r="IX27" s="4"/>
      <c r="IY27" s="16"/>
      <c r="IZ27" s="16">
        <v>1</v>
      </c>
      <c r="JA27" s="4"/>
      <c r="JB27" s="16"/>
      <c r="JC27" s="16">
        <v>1</v>
      </c>
    </row>
    <row r="28" spans="1:263" ht="15.75" x14ac:dyDescent="0.25">
      <c r="A28" s="3">
        <v>15</v>
      </c>
      <c r="B28" s="53" t="s">
        <v>725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16"/>
      <c r="IB28" s="16"/>
      <c r="IC28" s="4">
        <v>1</v>
      </c>
      <c r="ID28" s="16"/>
      <c r="IE28" s="16"/>
      <c r="IF28" s="4">
        <v>1</v>
      </c>
      <c r="IG28" s="16"/>
      <c r="IH28" s="16"/>
      <c r="II28" s="4">
        <v>1</v>
      </c>
      <c r="IJ28" s="16"/>
      <c r="IK28" s="16"/>
      <c r="IL28" s="4">
        <v>1</v>
      </c>
      <c r="IM28" s="16"/>
      <c r="IN28" s="16"/>
      <c r="IO28" s="4">
        <v>1</v>
      </c>
      <c r="IP28" s="16"/>
      <c r="IQ28" s="16"/>
      <c r="IR28" s="4">
        <v>1</v>
      </c>
      <c r="IS28" s="16"/>
      <c r="IT28" s="16"/>
      <c r="IU28" s="4">
        <v>1</v>
      </c>
      <c r="IV28" s="16"/>
      <c r="IW28" s="16"/>
      <c r="IX28" s="4">
        <v>1</v>
      </c>
      <c r="IY28" s="16"/>
      <c r="IZ28" s="16"/>
      <c r="JA28" s="4">
        <v>1</v>
      </c>
      <c r="JB28" s="16"/>
      <c r="JC28" s="16"/>
    </row>
    <row r="29" spans="1:263" x14ac:dyDescent="0.25">
      <c r="A29" s="104" t="s">
        <v>91</v>
      </c>
      <c r="B29" s="105"/>
      <c r="C29" s="3">
        <f t="shared" ref="C29:BN29" si="0">SUM(C14:C28)</f>
        <v>9</v>
      </c>
      <c r="D29" s="3">
        <f t="shared" si="0"/>
        <v>4</v>
      </c>
      <c r="E29" s="3">
        <f t="shared" si="0"/>
        <v>2</v>
      </c>
      <c r="F29" s="3">
        <f t="shared" si="0"/>
        <v>9</v>
      </c>
      <c r="G29" s="3">
        <f t="shared" si="0"/>
        <v>4</v>
      </c>
      <c r="H29" s="3">
        <f t="shared" si="0"/>
        <v>2</v>
      </c>
      <c r="I29" s="3">
        <f t="shared" si="0"/>
        <v>9</v>
      </c>
      <c r="J29" s="3">
        <f t="shared" si="0"/>
        <v>4</v>
      </c>
      <c r="K29" s="3">
        <f t="shared" si="0"/>
        <v>2</v>
      </c>
      <c r="L29" s="3">
        <f t="shared" si="0"/>
        <v>9</v>
      </c>
      <c r="M29" s="3">
        <f t="shared" si="0"/>
        <v>4</v>
      </c>
      <c r="N29" s="3">
        <f t="shared" si="0"/>
        <v>2</v>
      </c>
      <c r="O29" s="3">
        <f t="shared" si="0"/>
        <v>9</v>
      </c>
      <c r="P29" s="3">
        <f t="shared" si="0"/>
        <v>4</v>
      </c>
      <c r="Q29" s="3">
        <f t="shared" si="0"/>
        <v>2</v>
      </c>
      <c r="R29" s="3">
        <f t="shared" si="0"/>
        <v>9</v>
      </c>
      <c r="S29" s="3">
        <f t="shared" si="0"/>
        <v>4</v>
      </c>
      <c r="T29" s="3">
        <f t="shared" si="0"/>
        <v>2</v>
      </c>
      <c r="U29" s="3">
        <f t="shared" si="0"/>
        <v>9</v>
      </c>
      <c r="V29" s="3">
        <f t="shared" si="0"/>
        <v>4</v>
      </c>
      <c r="W29" s="3">
        <f t="shared" si="0"/>
        <v>2</v>
      </c>
      <c r="X29" s="3">
        <f t="shared" si="0"/>
        <v>9</v>
      </c>
      <c r="Y29" s="3">
        <f t="shared" si="0"/>
        <v>4</v>
      </c>
      <c r="Z29" s="3">
        <f t="shared" si="0"/>
        <v>2</v>
      </c>
      <c r="AA29" s="3">
        <f t="shared" si="0"/>
        <v>9</v>
      </c>
      <c r="AB29" s="3">
        <f t="shared" si="0"/>
        <v>4</v>
      </c>
      <c r="AC29" s="3">
        <f t="shared" si="0"/>
        <v>2</v>
      </c>
      <c r="AD29" s="3">
        <f t="shared" si="0"/>
        <v>9</v>
      </c>
      <c r="AE29" s="3">
        <f t="shared" si="0"/>
        <v>4</v>
      </c>
      <c r="AF29" s="3">
        <f t="shared" si="0"/>
        <v>2</v>
      </c>
      <c r="AG29" s="3">
        <f t="shared" si="0"/>
        <v>9</v>
      </c>
      <c r="AH29" s="3">
        <f t="shared" si="0"/>
        <v>4</v>
      </c>
      <c r="AI29" s="3">
        <f t="shared" si="0"/>
        <v>2</v>
      </c>
      <c r="AJ29" s="3">
        <f t="shared" si="0"/>
        <v>9</v>
      </c>
      <c r="AK29" s="3">
        <f t="shared" si="0"/>
        <v>4</v>
      </c>
      <c r="AL29" s="3">
        <f t="shared" si="0"/>
        <v>2</v>
      </c>
      <c r="AM29" s="3">
        <f t="shared" si="0"/>
        <v>9</v>
      </c>
      <c r="AN29" s="3">
        <f t="shared" si="0"/>
        <v>4</v>
      </c>
      <c r="AO29" s="3">
        <f t="shared" si="0"/>
        <v>2</v>
      </c>
      <c r="AP29" s="3">
        <f t="shared" si="0"/>
        <v>9</v>
      </c>
      <c r="AQ29" s="3">
        <f t="shared" si="0"/>
        <v>4</v>
      </c>
      <c r="AR29" s="3">
        <f t="shared" si="0"/>
        <v>2</v>
      </c>
      <c r="AS29" s="3">
        <f t="shared" si="0"/>
        <v>9</v>
      </c>
      <c r="AT29" s="3">
        <f t="shared" si="0"/>
        <v>4</v>
      </c>
      <c r="AU29" s="3">
        <f t="shared" si="0"/>
        <v>2</v>
      </c>
      <c r="AV29" s="3">
        <f t="shared" si="0"/>
        <v>9</v>
      </c>
      <c r="AW29" s="3">
        <f t="shared" si="0"/>
        <v>4</v>
      </c>
      <c r="AX29" s="3">
        <f t="shared" si="0"/>
        <v>2</v>
      </c>
      <c r="AY29" s="3">
        <f t="shared" si="0"/>
        <v>9</v>
      </c>
      <c r="AZ29" s="3">
        <f t="shared" si="0"/>
        <v>4</v>
      </c>
      <c r="BA29" s="3">
        <f t="shared" si="0"/>
        <v>2</v>
      </c>
      <c r="BB29" s="3">
        <f t="shared" si="0"/>
        <v>9</v>
      </c>
      <c r="BC29" s="3">
        <f t="shared" si="0"/>
        <v>4</v>
      </c>
      <c r="BD29" s="3">
        <f t="shared" si="0"/>
        <v>2</v>
      </c>
      <c r="BE29" s="3">
        <f t="shared" si="0"/>
        <v>9</v>
      </c>
      <c r="BF29" s="3">
        <f t="shared" si="0"/>
        <v>4</v>
      </c>
      <c r="BG29" s="3">
        <f t="shared" si="0"/>
        <v>2</v>
      </c>
      <c r="BH29" s="3">
        <f t="shared" si="0"/>
        <v>9</v>
      </c>
      <c r="BI29" s="3">
        <f t="shared" si="0"/>
        <v>4</v>
      </c>
      <c r="BJ29" s="3">
        <f t="shared" si="0"/>
        <v>2</v>
      </c>
      <c r="BK29" s="3">
        <f t="shared" si="0"/>
        <v>9</v>
      </c>
      <c r="BL29" s="3">
        <f t="shared" si="0"/>
        <v>4</v>
      </c>
      <c r="BM29" s="3">
        <f t="shared" si="0"/>
        <v>2</v>
      </c>
      <c r="BN29" s="3">
        <f t="shared" si="0"/>
        <v>9</v>
      </c>
      <c r="BO29" s="3">
        <f t="shared" ref="BO29:DZ29" si="1">SUM(BO14:BO28)</f>
        <v>4</v>
      </c>
      <c r="BP29" s="3">
        <f t="shared" si="1"/>
        <v>2</v>
      </c>
      <c r="BQ29" s="3">
        <f t="shared" si="1"/>
        <v>9</v>
      </c>
      <c r="BR29" s="3">
        <f t="shared" si="1"/>
        <v>4</v>
      </c>
      <c r="BS29" s="3">
        <f t="shared" si="1"/>
        <v>2</v>
      </c>
      <c r="BT29" s="3">
        <f t="shared" si="1"/>
        <v>9</v>
      </c>
      <c r="BU29" s="3">
        <f t="shared" si="1"/>
        <v>4</v>
      </c>
      <c r="BV29" s="3">
        <f t="shared" si="1"/>
        <v>2</v>
      </c>
      <c r="BW29" s="3">
        <f t="shared" si="1"/>
        <v>9</v>
      </c>
      <c r="BX29" s="3">
        <f t="shared" si="1"/>
        <v>4</v>
      </c>
      <c r="BY29" s="3">
        <f t="shared" si="1"/>
        <v>2</v>
      </c>
      <c r="BZ29" s="3">
        <f t="shared" si="1"/>
        <v>9</v>
      </c>
      <c r="CA29" s="3">
        <f t="shared" si="1"/>
        <v>4</v>
      </c>
      <c r="CB29" s="3">
        <f t="shared" si="1"/>
        <v>2</v>
      </c>
      <c r="CC29" s="3">
        <f t="shared" si="1"/>
        <v>9</v>
      </c>
      <c r="CD29" s="3">
        <f t="shared" si="1"/>
        <v>4</v>
      </c>
      <c r="CE29" s="3">
        <f t="shared" si="1"/>
        <v>2</v>
      </c>
      <c r="CF29" s="3">
        <f t="shared" si="1"/>
        <v>9</v>
      </c>
      <c r="CG29" s="3">
        <f t="shared" si="1"/>
        <v>4</v>
      </c>
      <c r="CH29" s="3">
        <f t="shared" si="1"/>
        <v>2</v>
      </c>
      <c r="CI29" s="3">
        <f t="shared" si="1"/>
        <v>9</v>
      </c>
      <c r="CJ29" s="3">
        <f t="shared" si="1"/>
        <v>4</v>
      </c>
      <c r="CK29" s="3">
        <f t="shared" si="1"/>
        <v>2</v>
      </c>
      <c r="CL29" s="3">
        <f t="shared" si="1"/>
        <v>9</v>
      </c>
      <c r="CM29" s="3">
        <f t="shared" si="1"/>
        <v>4</v>
      </c>
      <c r="CN29" s="3">
        <f t="shared" si="1"/>
        <v>2</v>
      </c>
      <c r="CO29" s="3">
        <f t="shared" si="1"/>
        <v>9</v>
      </c>
      <c r="CP29" s="3">
        <f t="shared" si="1"/>
        <v>5</v>
      </c>
      <c r="CQ29" s="3">
        <f t="shared" si="1"/>
        <v>1</v>
      </c>
      <c r="CR29" s="3">
        <f t="shared" si="1"/>
        <v>9</v>
      </c>
      <c r="CS29" s="3">
        <f t="shared" si="1"/>
        <v>5</v>
      </c>
      <c r="CT29" s="3">
        <f t="shared" si="1"/>
        <v>1</v>
      </c>
      <c r="CU29" s="3">
        <f t="shared" si="1"/>
        <v>9</v>
      </c>
      <c r="CV29" s="3">
        <f t="shared" si="1"/>
        <v>5</v>
      </c>
      <c r="CW29" s="3">
        <f t="shared" si="1"/>
        <v>1</v>
      </c>
      <c r="CX29" s="3">
        <f t="shared" si="1"/>
        <v>9</v>
      </c>
      <c r="CY29" s="3">
        <f t="shared" si="1"/>
        <v>5</v>
      </c>
      <c r="CZ29" s="3">
        <f t="shared" si="1"/>
        <v>1</v>
      </c>
      <c r="DA29" s="3">
        <f t="shared" si="1"/>
        <v>9</v>
      </c>
      <c r="DB29" s="3">
        <f t="shared" si="1"/>
        <v>5</v>
      </c>
      <c r="DC29" s="3">
        <f t="shared" si="1"/>
        <v>1</v>
      </c>
      <c r="DD29" s="3">
        <f t="shared" si="1"/>
        <v>9</v>
      </c>
      <c r="DE29" s="3">
        <f t="shared" si="1"/>
        <v>5</v>
      </c>
      <c r="DF29" s="3">
        <f t="shared" si="1"/>
        <v>1</v>
      </c>
      <c r="DG29" s="3">
        <f t="shared" si="1"/>
        <v>9</v>
      </c>
      <c r="DH29" s="3">
        <f t="shared" si="1"/>
        <v>5</v>
      </c>
      <c r="DI29" s="3">
        <f t="shared" si="1"/>
        <v>1</v>
      </c>
      <c r="DJ29" s="3">
        <f t="shared" si="1"/>
        <v>9</v>
      </c>
      <c r="DK29" s="3">
        <f t="shared" si="1"/>
        <v>5</v>
      </c>
      <c r="DL29" s="3">
        <f t="shared" si="1"/>
        <v>1</v>
      </c>
      <c r="DM29" s="3">
        <f t="shared" si="1"/>
        <v>9</v>
      </c>
      <c r="DN29" s="3">
        <f t="shared" si="1"/>
        <v>5</v>
      </c>
      <c r="DO29" s="3">
        <f t="shared" si="1"/>
        <v>1</v>
      </c>
      <c r="DP29" s="3">
        <f t="shared" si="1"/>
        <v>9</v>
      </c>
      <c r="DQ29" s="3">
        <f t="shared" si="1"/>
        <v>5</v>
      </c>
      <c r="DR29" s="3">
        <f t="shared" si="1"/>
        <v>1</v>
      </c>
      <c r="DS29" s="3">
        <f t="shared" si="1"/>
        <v>9</v>
      </c>
      <c r="DT29" s="3">
        <f t="shared" si="1"/>
        <v>5</v>
      </c>
      <c r="DU29" s="3">
        <f t="shared" si="1"/>
        <v>1</v>
      </c>
      <c r="DV29" s="3">
        <f t="shared" si="1"/>
        <v>9</v>
      </c>
      <c r="DW29" s="3">
        <f t="shared" si="1"/>
        <v>5</v>
      </c>
      <c r="DX29" s="3">
        <f t="shared" si="1"/>
        <v>1</v>
      </c>
      <c r="DY29" s="3">
        <f t="shared" si="1"/>
        <v>8</v>
      </c>
      <c r="DZ29" s="3">
        <f t="shared" si="1"/>
        <v>6</v>
      </c>
      <c r="EA29" s="3">
        <f t="shared" ref="EA29:GL29" si="2">SUM(EA14:EA28)</f>
        <v>1</v>
      </c>
      <c r="EB29" s="3">
        <f t="shared" si="2"/>
        <v>8</v>
      </c>
      <c r="EC29" s="3">
        <f t="shared" si="2"/>
        <v>6</v>
      </c>
      <c r="ED29" s="3">
        <f t="shared" si="2"/>
        <v>1</v>
      </c>
      <c r="EE29" s="3">
        <f t="shared" si="2"/>
        <v>8</v>
      </c>
      <c r="EF29" s="3">
        <f t="shared" si="2"/>
        <v>6</v>
      </c>
      <c r="EG29" s="3">
        <f t="shared" si="2"/>
        <v>1</v>
      </c>
      <c r="EH29" s="3">
        <f t="shared" si="2"/>
        <v>8</v>
      </c>
      <c r="EI29" s="3">
        <f t="shared" si="2"/>
        <v>6</v>
      </c>
      <c r="EJ29" s="3">
        <f t="shared" si="2"/>
        <v>1</v>
      </c>
      <c r="EK29" s="3">
        <f t="shared" si="2"/>
        <v>8</v>
      </c>
      <c r="EL29" s="3">
        <f t="shared" si="2"/>
        <v>6</v>
      </c>
      <c r="EM29" s="3">
        <f t="shared" si="2"/>
        <v>1</v>
      </c>
      <c r="EN29" s="3">
        <f t="shared" si="2"/>
        <v>8</v>
      </c>
      <c r="EO29" s="3">
        <f t="shared" si="2"/>
        <v>6</v>
      </c>
      <c r="EP29" s="3">
        <f t="shared" si="2"/>
        <v>1</v>
      </c>
      <c r="EQ29" s="3">
        <f t="shared" si="2"/>
        <v>8</v>
      </c>
      <c r="ER29" s="3">
        <f t="shared" si="2"/>
        <v>6</v>
      </c>
      <c r="ES29" s="3">
        <f t="shared" si="2"/>
        <v>1</v>
      </c>
      <c r="ET29" s="3">
        <f t="shared" si="2"/>
        <v>8</v>
      </c>
      <c r="EU29" s="3">
        <f t="shared" si="2"/>
        <v>6</v>
      </c>
      <c r="EV29" s="3">
        <f t="shared" si="2"/>
        <v>1</v>
      </c>
      <c r="EW29" s="3">
        <f t="shared" si="2"/>
        <v>8</v>
      </c>
      <c r="EX29" s="3">
        <f t="shared" si="2"/>
        <v>6</v>
      </c>
      <c r="EY29" s="3">
        <f t="shared" si="2"/>
        <v>1</v>
      </c>
      <c r="EZ29" s="3">
        <f t="shared" si="2"/>
        <v>8</v>
      </c>
      <c r="FA29" s="3">
        <f t="shared" si="2"/>
        <v>6</v>
      </c>
      <c r="FB29" s="3">
        <f t="shared" si="2"/>
        <v>1</v>
      </c>
      <c r="FC29" s="3">
        <f t="shared" si="2"/>
        <v>8</v>
      </c>
      <c r="FD29" s="3">
        <f t="shared" si="2"/>
        <v>6</v>
      </c>
      <c r="FE29" s="3">
        <f t="shared" si="2"/>
        <v>1</v>
      </c>
      <c r="FF29" s="3">
        <f t="shared" si="2"/>
        <v>8</v>
      </c>
      <c r="FG29" s="3">
        <f t="shared" si="2"/>
        <v>6</v>
      </c>
      <c r="FH29" s="3">
        <f t="shared" si="2"/>
        <v>1</v>
      </c>
      <c r="FI29" s="3">
        <f t="shared" si="2"/>
        <v>8</v>
      </c>
      <c r="FJ29" s="3">
        <f t="shared" si="2"/>
        <v>6</v>
      </c>
      <c r="FK29" s="3">
        <f t="shared" si="2"/>
        <v>1</v>
      </c>
      <c r="FL29" s="3">
        <f t="shared" si="2"/>
        <v>8</v>
      </c>
      <c r="FM29" s="3">
        <f t="shared" si="2"/>
        <v>6</v>
      </c>
      <c r="FN29" s="3">
        <f t="shared" si="2"/>
        <v>1</v>
      </c>
      <c r="FO29" s="3">
        <f t="shared" si="2"/>
        <v>8</v>
      </c>
      <c r="FP29" s="3">
        <f t="shared" si="2"/>
        <v>6</v>
      </c>
      <c r="FQ29" s="3">
        <f t="shared" si="2"/>
        <v>1</v>
      </c>
      <c r="FR29" s="3">
        <f t="shared" si="2"/>
        <v>8</v>
      </c>
      <c r="FS29" s="3">
        <f t="shared" si="2"/>
        <v>6</v>
      </c>
      <c r="FT29" s="3">
        <f t="shared" si="2"/>
        <v>1</v>
      </c>
      <c r="FU29" s="3">
        <f t="shared" si="2"/>
        <v>8</v>
      </c>
      <c r="FV29" s="3">
        <f t="shared" si="2"/>
        <v>6</v>
      </c>
      <c r="FW29" s="3">
        <f t="shared" si="2"/>
        <v>1</v>
      </c>
      <c r="FX29" s="3">
        <f t="shared" si="2"/>
        <v>8</v>
      </c>
      <c r="FY29" s="3">
        <f t="shared" si="2"/>
        <v>6</v>
      </c>
      <c r="FZ29" s="3">
        <f t="shared" si="2"/>
        <v>1</v>
      </c>
      <c r="GA29" s="3">
        <f t="shared" si="2"/>
        <v>8</v>
      </c>
      <c r="GB29" s="3">
        <f t="shared" si="2"/>
        <v>6</v>
      </c>
      <c r="GC29" s="3">
        <f t="shared" si="2"/>
        <v>1</v>
      </c>
      <c r="GD29" s="3">
        <f t="shared" si="2"/>
        <v>8</v>
      </c>
      <c r="GE29" s="3">
        <f t="shared" si="2"/>
        <v>6</v>
      </c>
      <c r="GF29" s="3">
        <f t="shared" si="2"/>
        <v>1</v>
      </c>
      <c r="GG29" s="3">
        <f t="shared" si="2"/>
        <v>8</v>
      </c>
      <c r="GH29" s="3">
        <f t="shared" si="2"/>
        <v>6</v>
      </c>
      <c r="GI29" s="3">
        <f t="shared" si="2"/>
        <v>1</v>
      </c>
      <c r="GJ29" s="3">
        <f t="shared" si="2"/>
        <v>8</v>
      </c>
      <c r="GK29" s="3">
        <f t="shared" si="2"/>
        <v>6</v>
      </c>
      <c r="GL29" s="3">
        <f t="shared" si="2"/>
        <v>1</v>
      </c>
      <c r="GM29" s="3">
        <f t="shared" ref="GM29:IX29" si="3">SUM(GM14:GM28)</f>
        <v>8</v>
      </c>
      <c r="GN29" s="3">
        <f t="shared" si="3"/>
        <v>6</v>
      </c>
      <c r="GO29" s="3">
        <f t="shared" si="3"/>
        <v>1</v>
      </c>
      <c r="GP29" s="3">
        <f t="shared" si="3"/>
        <v>8</v>
      </c>
      <c r="GQ29" s="3">
        <f t="shared" si="3"/>
        <v>6</v>
      </c>
      <c r="GR29" s="3">
        <f t="shared" si="3"/>
        <v>1</v>
      </c>
      <c r="GS29" s="3">
        <f t="shared" si="3"/>
        <v>8</v>
      </c>
      <c r="GT29" s="3">
        <f t="shared" si="3"/>
        <v>6</v>
      </c>
      <c r="GU29" s="3">
        <f t="shared" si="3"/>
        <v>1</v>
      </c>
      <c r="GV29" s="3">
        <f t="shared" si="3"/>
        <v>8</v>
      </c>
      <c r="GW29" s="3">
        <f t="shared" si="3"/>
        <v>6</v>
      </c>
      <c r="GX29" s="3">
        <f t="shared" si="3"/>
        <v>1</v>
      </c>
      <c r="GY29" s="3">
        <f t="shared" si="3"/>
        <v>8</v>
      </c>
      <c r="GZ29" s="3">
        <f t="shared" si="3"/>
        <v>6</v>
      </c>
      <c r="HA29" s="3">
        <f t="shared" si="3"/>
        <v>1</v>
      </c>
      <c r="HB29" s="3">
        <f t="shared" si="3"/>
        <v>8</v>
      </c>
      <c r="HC29" s="3">
        <f t="shared" si="3"/>
        <v>6</v>
      </c>
      <c r="HD29" s="3">
        <f t="shared" si="3"/>
        <v>1</v>
      </c>
      <c r="HE29" s="3">
        <f t="shared" si="3"/>
        <v>8</v>
      </c>
      <c r="HF29" s="3">
        <f t="shared" si="3"/>
        <v>6</v>
      </c>
      <c r="HG29" s="3">
        <f t="shared" si="3"/>
        <v>1</v>
      </c>
      <c r="HH29" s="3">
        <f t="shared" si="3"/>
        <v>8</v>
      </c>
      <c r="HI29" s="3">
        <f t="shared" si="3"/>
        <v>6</v>
      </c>
      <c r="HJ29" s="3">
        <f t="shared" si="3"/>
        <v>1</v>
      </c>
      <c r="HK29" s="3">
        <f t="shared" si="3"/>
        <v>8</v>
      </c>
      <c r="HL29" s="3">
        <f t="shared" si="3"/>
        <v>6</v>
      </c>
      <c r="HM29" s="3">
        <f t="shared" si="3"/>
        <v>1</v>
      </c>
      <c r="HN29" s="3">
        <f t="shared" si="3"/>
        <v>8</v>
      </c>
      <c r="HO29" s="3">
        <f t="shared" si="3"/>
        <v>6</v>
      </c>
      <c r="HP29" s="3">
        <f t="shared" si="3"/>
        <v>1</v>
      </c>
      <c r="HQ29" s="3">
        <f t="shared" si="3"/>
        <v>8</v>
      </c>
      <c r="HR29" s="3">
        <f t="shared" si="3"/>
        <v>6</v>
      </c>
      <c r="HS29" s="3">
        <f t="shared" si="3"/>
        <v>1</v>
      </c>
      <c r="HT29" s="3">
        <f t="shared" si="3"/>
        <v>8</v>
      </c>
      <c r="HU29" s="3">
        <f t="shared" si="3"/>
        <v>6</v>
      </c>
      <c r="HV29" s="3">
        <f t="shared" si="3"/>
        <v>1</v>
      </c>
      <c r="HW29" s="3">
        <f t="shared" si="3"/>
        <v>8</v>
      </c>
      <c r="HX29" s="3">
        <f t="shared" si="3"/>
        <v>6</v>
      </c>
      <c r="HY29" s="3">
        <f t="shared" si="3"/>
        <v>1</v>
      </c>
      <c r="HZ29" s="3">
        <f t="shared" si="3"/>
        <v>11</v>
      </c>
      <c r="IA29" s="3">
        <f t="shared" si="3"/>
        <v>2</v>
      </c>
      <c r="IB29" s="3">
        <f t="shared" si="3"/>
        <v>2</v>
      </c>
      <c r="IC29" s="3">
        <f t="shared" si="3"/>
        <v>11</v>
      </c>
      <c r="ID29" s="3">
        <f t="shared" si="3"/>
        <v>2</v>
      </c>
      <c r="IE29" s="3">
        <f t="shared" si="3"/>
        <v>2</v>
      </c>
      <c r="IF29" s="3">
        <f t="shared" si="3"/>
        <v>11</v>
      </c>
      <c r="IG29" s="3">
        <f t="shared" si="3"/>
        <v>2</v>
      </c>
      <c r="IH29" s="3">
        <f t="shared" si="3"/>
        <v>2</v>
      </c>
      <c r="II29" s="3">
        <f t="shared" si="3"/>
        <v>11</v>
      </c>
      <c r="IJ29" s="3">
        <f t="shared" si="3"/>
        <v>2</v>
      </c>
      <c r="IK29" s="3">
        <f t="shared" si="3"/>
        <v>2</v>
      </c>
      <c r="IL29" s="3">
        <f t="shared" si="3"/>
        <v>11</v>
      </c>
      <c r="IM29" s="3">
        <f t="shared" si="3"/>
        <v>2</v>
      </c>
      <c r="IN29" s="3">
        <f t="shared" si="3"/>
        <v>2</v>
      </c>
      <c r="IO29" s="3">
        <f t="shared" si="3"/>
        <v>11</v>
      </c>
      <c r="IP29" s="3">
        <f t="shared" si="3"/>
        <v>2</v>
      </c>
      <c r="IQ29" s="3">
        <f t="shared" si="3"/>
        <v>2</v>
      </c>
      <c r="IR29" s="3">
        <f t="shared" si="3"/>
        <v>11</v>
      </c>
      <c r="IS29" s="3">
        <f t="shared" si="3"/>
        <v>2</v>
      </c>
      <c r="IT29" s="3">
        <f t="shared" si="3"/>
        <v>2</v>
      </c>
      <c r="IU29" s="49"/>
      <c r="IV29" s="49"/>
      <c r="IW29" s="49"/>
      <c r="IX29" s="49"/>
    </row>
    <row r="30" spans="1:263" ht="44.45" customHeight="1" x14ac:dyDescent="0.25">
      <c r="A30" s="97" t="s">
        <v>375</v>
      </c>
      <c r="B30" s="99"/>
      <c r="C30" s="10">
        <f>C29/15%</f>
        <v>60</v>
      </c>
      <c r="D30" s="10">
        <f t="shared" ref="D30:L30" si="4">D29/15%</f>
        <v>26.666666666666668</v>
      </c>
      <c r="E30" s="10">
        <f>E29/15%</f>
        <v>13.333333333333334</v>
      </c>
      <c r="F30" s="10">
        <f t="shared" si="4"/>
        <v>60</v>
      </c>
      <c r="G30" s="10">
        <f t="shared" si="4"/>
        <v>26.666666666666668</v>
      </c>
      <c r="H30" s="10">
        <f t="shared" si="4"/>
        <v>13.333333333333334</v>
      </c>
      <c r="I30" s="10">
        <f t="shared" si="4"/>
        <v>60</v>
      </c>
      <c r="J30" s="10">
        <f t="shared" si="4"/>
        <v>26.666666666666668</v>
      </c>
      <c r="K30" s="10">
        <f t="shared" si="4"/>
        <v>13.333333333333334</v>
      </c>
      <c r="L30" s="10">
        <f t="shared" si="4"/>
        <v>60</v>
      </c>
      <c r="M30" s="10">
        <f t="shared" ref="M30:BO30" si="5">M29/15%</f>
        <v>26.666666666666668</v>
      </c>
      <c r="N30" s="10">
        <f t="shared" si="5"/>
        <v>13.333333333333334</v>
      </c>
      <c r="O30" s="10">
        <f t="shared" si="5"/>
        <v>60</v>
      </c>
      <c r="P30" s="10">
        <f t="shared" si="5"/>
        <v>26.666666666666668</v>
      </c>
      <c r="Q30" s="10">
        <f t="shared" si="5"/>
        <v>13.333333333333334</v>
      </c>
      <c r="R30" s="10">
        <f t="shared" si="5"/>
        <v>60</v>
      </c>
      <c r="S30" s="10">
        <f t="shared" si="5"/>
        <v>26.666666666666668</v>
      </c>
      <c r="T30" s="10">
        <f t="shared" si="5"/>
        <v>13.333333333333334</v>
      </c>
      <c r="U30" s="10">
        <f t="shared" si="5"/>
        <v>60</v>
      </c>
      <c r="V30" s="10">
        <f t="shared" si="5"/>
        <v>26.666666666666668</v>
      </c>
      <c r="W30" s="10">
        <f t="shared" si="5"/>
        <v>13.333333333333334</v>
      </c>
      <c r="X30" s="10">
        <f t="shared" si="5"/>
        <v>60</v>
      </c>
      <c r="Y30" s="10">
        <f t="shared" si="5"/>
        <v>26.666666666666668</v>
      </c>
      <c r="Z30" s="10">
        <f t="shared" si="5"/>
        <v>13.333333333333334</v>
      </c>
      <c r="AA30" s="10">
        <f t="shared" si="5"/>
        <v>60</v>
      </c>
      <c r="AB30" s="10">
        <f t="shared" si="5"/>
        <v>26.666666666666668</v>
      </c>
      <c r="AC30" s="10">
        <f t="shared" si="5"/>
        <v>13.333333333333334</v>
      </c>
      <c r="AD30" s="10">
        <f t="shared" si="5"/>
        <v>60</v>
      </c>
      <c r="AE30" s="10">
        <f t="shared" si="5"/>
        <v>26.666666666666668</v>
      </c>
      <c r="AF30" s="10">
        <f t="shared" si="5"/>
        <v>13.333333333333334</v>
      </c>
      <c r="AG30" s="10">
        <f t="shared" si="5"/>
        <v>60</v>
      </c>
      <c r="AH30" s="10">
        <f t="shared" si="5"/>
        <v>26.666666666666668</v>
      </c>
      <c r="AI30" s="10">
        <f t="shared" si="5"/>
        <v>13.333333333333334</v>
      </c>
      <c r="AJ30" s="10">
        <f t="shared" si="5"/>
        <v>60</v>
      </c>
      <c r="AK30" s="10">
        <f t="shared" si="5"/>
        <v>26.666666666666668</v>
      </c>
      <c r="AL30" s="10">
        <f t="shared" si="5"/>
        <v>13.333333333333334</v>
      </c>
      <c r="AM30" s="10">
        <f t="shared" si="5"/>
        <v>60</v>
      </c>
      <c r="AN30" s="10">
        <f t="shared" si="5"/>
        <v>26.666666666666668</v>
      </c>
      <c r="AO30" s="10">
        <f t="shared" si="5"/>
        <v>13.333333333333334</v>
      </c>
      <c r="AP30" s="10">
        <f t="shared" si="5"/>
        <v>60</v>
      </c>
      <c r="AQ30" s="10">
        <f t="shared" si="5"/>
        <v>26.666666666666668</v>
      </c>
      <c r="AR30" s="10">
        <f t="shared" si="5"/>
        <v>13.333333333333334</v>
      </c>
      <c r="AS30" s="10">
        <f t="shared" si="5"/>
        <v>60</v>
      </c>
      <c r="AT30" s="10">
        <f t="shared" si="5"/>
        <v>26.666666666666668</v>
      </c>
      <c r="AU30" s="10">
        <f t="shared" si="5"/>
        <v>13.333333333333334</v>
      </c>
      <c r="AV30" s="10">
        <f t="shared" si="5"/>
        <v>60</v>
      </c>
      <c r="AW30" s="10">
        <f t="shared" si="5"/>
        <v>26.666666666666668</v>
      </c>
      <c r="AX30" s="10">
        <f t="shared" si="5"/>
        <v>13.333333333333334</v>
      </c>
      <c r="AY30" s="10">
        <f t="shared" si="5"/>
        <v>60</v>
      </c>
      <c r="AZ30" s="10">
        <f t="shared" si="5"/>
        <v>26.666666666666668</v>
      </c>
      <c r="BA30" s="10">
        <f t="shared" si="5"/>
        <v>13.333333333333334</v>
      </c>
      <c r="BB30" s="10">
        <f t="shared" si="5"/>
        <v>60</v>
      </c>
      <c r="BC30" s="10">
        <f t="shared" si="5"/>
        <v>26.666666666666668</v>
      </c>
      <c r="BD30" s="10">
        <f t="shared" si="5"/>
        <v>13.333333333333334</v>
      </c>
      <c r="BE30" s="10">
        <f t="shared" si="5"/>
        <v>60</v>
      </c>
      <c r="BF30" s="10">
        <f t="shared" si="5"/>
        <v>26.666666666666668</v>
      </c>
      <c r="BG30" s="10">
        <f t="shared" si="5"/>
        <v>13.333333333333334</v>
      </c>
      <c r="BH30" s="10">
        <f t="shared" si="5"/>
        <v>60</v>
      </c>
      <c r="BI30" s="10">
        <f t="shared" si="5"/>
        <v>26.666666666666668</v>
      </c>
      <c r="BJ30" s="10">
        <f t="shared" si="5"/>
        <v>13.333333333333334</v>
      </c>
      <c r="BK30" s="10">
        <f t="shared" si="5"/>
        <v>60</v>
      </c>
      <c r="BL30" s="10">
        <f t="shared" si="5"/>
        <v>26.666666666666668</v>
      </c>
      <c r="BM30" s="10">
        <f t="shared" si="5"/>
        <v>13.333333333333334</v>
      </c>
      <c r="BN30" s="10">
        <f t="shared" si="5"/>
        <v>60</v>
      </c>
      <c r="BO30" s="10">
        <f t="shared" si="5"/>
        <v>26.666666666666668</v>
      </c>
      <c r="BP30" s="10">
        <f t="shared" ref="BP30:EA30" si="6">BP29/15%</f>
        <v>13.333333333333334</v>
      </c>
      <c r="BQ30" s="10">
        <f t="shared" si="6"/>
        <v>60</v>
      </c>
      <c r="BR30" s="10">
        <f t="shared" si="6"/>
        <v>26.666666666666668</v>
      </c>
      <c r="BS30" s="10">
        <f t="shared" si="6"/>
        <v>13.333333333333334</v>
      </c>
      <c r="BT30" s="10">
        <f t="shared" si="6"/>
        <v>60</v>
      </c>
      <c r="BU30" s="10">
        <f t="shared" si="6"/>
        <v>26.666666666666668</v>
      </c>
      <c r="BV30" s="10">
        <f t="shared" si="6"/>
        <v>13.333333333333334</v>
      </c>
      <c r="BW30" s="10">
        <f t="shared" si="6"/>
        <v>60</v>
      </c>
      <c r="BX30" s="10">
        <f t="shared" si="6"/>
        <v>26.666666666666668</v>
      </c>
      <c r="BY30" s="10">
        <f t="shared" si="6"/>
        <v>13.333333333333334</v>
      </c>
      <c r="BZ30" s="10">
        <f t="shared" si="6"/>
        <v>60</v>
      </c>
      <c r="CA30" s="10">
        <f t="shared" si="6"/>
        <v>26.666666666666668</v>
      </c>
      <c r="CB30" s="10">
        <f t="shared" si="6"/>
        <v>13.333333333333334</v>
      </c>
      <c r="CC30" s="10">
        <f t="shared" si="6"/>
        <v>60</v>
      </c>
      <c r="CD30" s="10">
        <f t="shared" si="6"/>
        <v>26.666666666666668</v>
      </c>
      <c r="CE30" s="10">
        <f t="shared" si="6"/>
        <v>13.333333333333334</v>
      </c>
      <c r="CF30" s="10">
        <f t="shared" si="6"/>
        <v>60</v>
      </c>
      <c r="CG30" s="10">
        <f t="shared" si="6"/>
        <v>26.666666666666668</v>
      </c>
      <c r="CH30" s="10">
        <f t="shared" si="6"/>
        <v>13.333333333333334</v>
      </c>
      <c r="CI30" s="10">
        <f t="shared" si="6"/>
        <v>60</v>
      </c>
      <c r="CJ30" s="10">
        <f t="shared" si="6"/>
        <v>26.666666666666668</v>
      </c>
      <c r="CK30" s="10">
        <f t="shared" si="6"/>
        <v>13.333333333333334</v>
      </c>
      <c r="CL30" s="10">
        <f t="shared" si="6"/>
        <v>60</v>
      </c>
      <c r="CM30" s="10">
        <f t="shared" si="6"/>
        <v>26.666666666666668</v>
      </c>
      <c r="CN30" s="10">
        <f t="shared" si="6"/>
        <v>13.333333333333334</v>
      </c>
      <c r="CO30" s="10">
        <f t="shared" si="6"/>
        <v>60</v>
      </c>
      <c r="CP30" s="10">
        <f t="shared" si="6"/>
        <v>33.333333333333336</v>
      </c>
      <c r="CQ30" s="10">
        <f t="shared" si="6"/>
        <v>6.666666666666667</v>
      </c>
      <c r="CR30" s="10">
        <f t="shared" si="6"/>
        <v>60</v>
      </c>
      <c r="CS30" s="10">
        <f t="shared" si="6"/>
        <v>33.333333333333336</v>
      </c>
      <c r="CT30" s="10">
        <f t="shared" si="6"/>
        <v>6.666666666666667</v>
      </c>
      <c r="CU30" s="10">
        <f t="shared" si="6"/>
        <v>60</v>
      </c>
      <c r="CV30" s="10">
        <f t="shared" si="6"/>
        <v>33.333333333333336</v>
      </c>
      <c r="CW30" s="10">
        <f t="shared" si="6"/>
        <v>6.666666666666667</v>
      </c>
      <c r="CX30" s="10">
        <f t="shared" si="6"/>
        <v>60</v>
      </c>
      <c r="CY30" s="10">
        <f t="shared" si="6"/>
        <v>33.333333333333336</v>
      </c>
      <c r="CZ30" s="10">
        <f t="shared" si="6"/>
        <v>6.666666666666667</v>
      </c>
      <c r="DA30" s="10">
        <f t="shared" si="6"/>
        <v>60</v>
      </c>
      <c r="DB30" s="10">
        <f t="shared" si="6"/>
        <v>33.333333333333336</v>
      </c>
      <c r="DC30" s="10">
        <f t="shared" si="6"/>
        <v>6.666666666666667</v>
      </c>
      <c r="DD30" s="10">
        <f t="shared" si="6"/>
        <v>60</v>
      </c>
      <c r="DE30" s="10">
        <f t="shared" si="6"/>
        <v>33.333333333333336</v>
      </c>
      <c r="DF30" s="10">
        <f t="shared" si="6"/>
        <v>6.666666666666667</v>
      </c>
      <c r="DG30" s="10">
        <f t="shared" si="6"/>
        <v>60</v>
      </c>
      <c r="DH30" s="10">
        <f t="shared" si="6"/>
        <v>33.333333333333336</v>
      </c>
      <c r="DI30" s="10">
        <f t="shared" si="6"/>
        <v>6.666666666666667</v>
      </c>
      <c r="DJ30" s="10">
        <f t="shared" si="6"/>
        <v>60</v>
      </c>
      <c r="DK30" s="10">
        <f t="shared" si="6"/>
        <v>33.333333333333336</v>
      </c>
      <c r="DL30" s="10">
        <f t="shared" si="6"/>
        <v>6.666666666666667</v>
      </c>
      <c r="DM30" s="10">
        <f t="shared" si="6"/>
        <v>60</v>
      </c>
      <c r="DN30" s="10">
        <f t="shared" si="6"/>
        <v>33.333333333333336</v>
      </c>
      <c r="DO30" s="10">
        <f t="shared" si="6"/>
        <v>6.666666666666667</v>
      </c>
      <c r="DP30" s="10">
        <f t="shared" si="6"/>
        <v>60</v>
      </c>
      <c r="DQ30" s="10">
        <f t="shared" si="6"/>
        <v>33.333333333333336</v>
      </c>
      <c r="DR30" s="10">
        <f t="shared" si="6"/>
        <v>6.666666666666667</v>
      </c>
      <c r="DS30" s="10">
        <f t="shared" si="6"/>
        <v>60</v>
      </c>
      <c r="DT30" s="10">
        <f t="shared" si="6"/>
        <v>33.333333333333336</v>
      </c>
      <c r="DU30" s="10">
        <f t="shared" si="6"/>
        <v>6.666666666666667</v>
      </c>
      <c r="DV30" s="10">
        <f t="shared" si="6"/>
        <v>60</v>
      </c>
      <c r="DW30" s="10">
        <f t="shared" si="6"/>
        <v>33.333333333333336</v>
      </c>
      <c r="DX30" s="10">
        <f t="shared" si="6"/>
        <v>6.666666666666667</v>
      </c>
      <c r="DY30" s="10">
        <f t="shared" si="6"/>
        <v>53.333333333333336</v>
      </c>
      <c r="DZ30" s="10">
        <f t="shared" si="6"/>
        <v>40</v>
      </c>
      <c r="EA30" s="10">
        <f t="shared" si="6"/>
        <v>6.666666666666667</v>
      </c>
      <c r="EB30" s="10">
        <f t="shared" ref="EB30:GM30" si="7">EB29/15%</f>
        <v>53.333333333333336</v>
      </c>
      <c r="EC30" s="10">
        <f t="shared" si="7"/>
        <v>40</v>
      </c>
      <c r="ED30" s="10">
        <f t="shared" si="7"/>
        <v>6.666666666666667</v>
      </c>
      <c r="EE30" s="10">
        <f t="shared" si="7"/>
        <v>53.333333333333336</v>
      </c>
      <c r="EF30" s="10">
        <f t="shared" si="7"/>
        <v>40</v>
      </c>
      <c r="EG30" s="10">
        <f t="shared" si="7"/>
        <v>6.666666666666667</v>
      </c>
      <c r="EH30" s="10">
        <f t="shared" si="7"/>
        <v>53.333333333333336</v>
      </c>
      <c r="EI30" s="10">
        <f t="shared" si="7"/>
        <v>40</v>
      </c>
      <c r="EJ30" s="10">
        <f t="shared" si="7"/>
        <v>6.666666666666667</v>
      </c>
      <c r="EK30" s="10">
        <f t="shared" si="7"/>
        <v>53.333333333333336</v>
      </c>
      <c r="EL30" s="10">
        <f t="shared" si="7"/>
        <v>40</v>
      </c>
      <c r="EM30" s="10">
        <f t="shared" si="7"/>
        <v>6.666666666666667</v>
      </c>
      <c r="EN30" s="10">
        <f t="shared" si="7"/>
        <v>53.333333333333336</v>
      </c>
      <c r="EO30" s="10">
        <f t="shared" si="7"/>
        <v>40</v>
      </c>
      <c r="EP30" s="10">
        <f t="shared" si="7"/>
        <v>6.666666666666667</v>
      </c>
      <c r="EQ30" s="10">
        <f t="shared" si="7"/>
        <v>53.333333333333336</v>
      </c>
      <c r="ER30" s="10">
        <f t="shared" si="7"/>
        <v>40</v>
      </c>
      <c r="ES30" s="10">
        <f t="shared" si="7"/>
        <v>6.666666666666667</v>
      </c>
      <c r="ET30" s="10">
        <f t="shared" si="7"/>
        <v>53.333333333333336</v>
      </c>
      <c r="EU30" s="10">
        <f t="shared" si="7"/>
        <v>40</v>
      </c>
      <c r="EV30" s="10">
        <f t="shared" si="7"/>
        <v>6.666666666666667</v>
      </c>
      <c r="EW30" s="10">
        <f t="shared" si="7"/>
        <v>53.333333333333336</v>
      </c>
      <c r="EX30" s="10">
        <f t="shared" si="7"/>
        <v>40</v>
      </c>
      <c r="EY30" s="10">
        <f t="shared" si="7"/>
        <v>6.666666666666667</v>
      </c>
      <c r="EZ30" s="10">
        <f t="shared" si="7"/>
        <v>53.333333333333336</v>
      </c>
      <c r="FA30" s="10">
        <f t="shared" si="7"/>
        <v>40</v>
      </c>
      <c r="FB30" s="10">
        <f t="shared" si="7"/>
        <v>6.666666666666667</v>
      </c>
      <c r="FC30" s="10">
        <f t="shared" si="7"/>
        <v>53.333333333333336</v>
      </c>
      <c r="FD30" s="10">
        <f t="shared" si="7"/>
        <v>40</v>
      </c>
      <c r="FE30" s="10">
        <f t="shared" si="7"/>
        <v>6.666666666666667</v>
      </c>
      <c r="FF30" s="10">
        <f t="shared" si="7"/>
        <v>53.333333333333336</v>
      </c>
      <c r="FG30" s="10">
        <f t="shared" si="7"/>
        <v>40</v>
      </c>
      <c r="FH30" s="10">
        <f t="shared" si="7"/>
        <v>6.666666666666667</v>
      </c>
      <c r="FI30" s="10">
        <f t="shared" si="7"/>
        <v>53.333333333333336</v>
      </c>
      <c r="FJ30" s="10">
        <f t="shared" si="7"/>
        <v>40</v>
      </c>
      <c r="FK30" s="10">
        <f t="shared" si="7"/>
        <v>6.666666666666667</v>
      </c>
      <c r="FL30" s="10">
        <f t="shared" si="7"/>
        <v>53.333333333333336</v>
      </c>
      <c r="FM30" s="10">
        <f t="shared" si="7"/>
        <v>40</v>
      </c>
      <c r="FN30" s="10">
        <f t="shared" si="7"/>
        <v>6.666666666666667</v>
      </c>
      <c r="FO30" s="10">
        <f t="shared" si="7"/>
        <v>53.333333333333336</v>
      </c>
      <c r="FP30" s="10">
        <f t="shared" si="7"/>
        <v>40</v>
      </c>
      <c r="FQ30" s="10">
        <f t="shared" si="7"/>
        <v>6.666666666666667</v>
      </c>
      <c r="FR30" s="10">
        <f t="shared" si="7"/>
        <v>53.333333333333336</v>
      </c>
      <c r="FS30" s="10">
        <f t="shared" si="7"/>
        <v>40</v>
      </c>
      <c r="FT30" s="10">
        <f t="shared" si="7"/>
        <v>6.666666666666667</v>
      </c>
      <c r="FU30" s="10">
        <f t="shared" si="7"/>
        <v>53.333333333333336</v>
      </c>
      <c r="FV30" s="10">
        <f t="shared" si="7"/>
        <v>40</v>
      </c>
      <c r="FW30" s="10">
        <f t="shared" si="7"/>
        <v>6.666666666666667</v>
      </c>
      <c r="FX30" s="10">
        <f t="shared" si="7"/>
        <v>53.333333333333336</v>
      </c>
      <c r="FY30" s="10">
        <f t="shared" si="7"/>
        <v>40</v>
      </c>
      <c r="FZ30" s="10">
        <f t="shared" si="7"/>
        <v>6.666666666666667</v>
      </c>
      <c r="GA30" s="10">
        <f t="shared" si="7"/>
        <v>53.333333333333336</v>
      </c>
      <c r="GB30" s="10">
        <f t="shared" si="7"/>
        <v>40</v>
      </c>
      <c r="GC30" s="10">
        <f t="shared" si="7"/>
        <v>6.666666666666667</v>
      </c>
      <c r="GD30" s="10">
        <f t="shared" si="7"/>
        <v>53.333333333333336</v>
      </c>
      <c r="GE30" s="10">
        <f t="shared" si="7"/>
        <v>40</v>
      </c>
      <c r="GF30" s="10">
        <f t="shared" si="7"/>
        <v>6.666666666666667</v>
      </c>
      <c r="GG30" s="10">
        <f t="shared" si="7"/>
        <v>53.333333333333336</v>
      </c>
      <c r="GH30" s="10">
        <f t="shared" si="7"/>
        <v>40</v>
      </c>
      <c r="GI30" s="10">
        <f t="shared" si="7"/>
        <v>6.666666666666667</v>
      </c>
      <c r="GJ30" s="10">
        <f t="shared" si="7"/>
        <v>53.333333333333336</v>
      </c>
      <c r="GK30" s="10">
        <f t="shared" si="7"/>
        <v>40</v>
      </c>
      <c r="GL30" s="10">
        <f t="shared" si="7"/>
        <v>6.666666666666667</v>
      </c>
      <c r="GM30" s="10">
        <f t="shared" si="7"/>
        <v>53.333333333333336</v>
      </c>
      <c r="GN30" s="10">
        <f t="shared" ref="GN30:IT30" si="8">GN29/15%</f>
        <v>40</v>
      </c>
      <c r="GO30" s="10">
        <f t="shared" si="8"/>
        <v>6.666666666666667</v>
      </c>
      <c r="GP30" s="10">
        <f t="shared" si="8"/>
        <v>53.333333333333336</v>
      </c>
      <c r="GQ30" s="10">
        <f t="shared" si="8"/>
        <v>40</v>
      </c>
      <c r="GR30" s="10">
        <f t="shared" si="8"/>
        <v>6.666666666666667</v>
      </c>
      <c r="GS30" s="10">
        <f t="shared" si="8"/>
        <v>53.333333333333336</v>
      </c>
      <c r="GT30" s="10">
        <f t="shared" si="8"/>
        <v>40</v>
      </c>
      <c r="GU30" s="10">
        <f t="shared" si="8"/>
        <v>6.666666666666667</v>
      </c>
      <c r="GV30" s="10">
        <f t="shared" si="8"/>
        <v>53.333333333333336</v>
      </c>
      <c r="GW30" s="10">
        <f t="shared" si="8"/>
        <v>40</v>
      </c>
      <c r="GX30" s="10">
        <f t="shared" si="8"/>
        <v>6.666666666666667</v>
      </c>
      <c r="GY30" s="10">
        <f t="shared" si="8"/>
        <v>53.333333333333336</v>
      </c>
      <c r="GZ30" s="10">
        <f t="shared" si="8"/>
        <v>40</v>
      </c>
      <c r="HA30" s="10">
        <f t="shared" si="8"/>
        <v>6.666666666666667</v>
      </c>
      <c r="HB30" s="10">
        <f t="shared" si="8"/>
        <v>53.333333333333336</v>
      </c>
      <c r="HC30" s="10">
        <f t="shared" si="8"/>
        <v>40</v>
      </c>
      <c r="HD30" s="10">
        <f t="shared" si="8"/>
        <v>6.666666666666667</v>
      </c>
      <c r="HE30" s="10">
        <f t="shared" si="8"/>
        <v>53.333333333333336</v>
      </c>
      <c r="HF30" s="10">
        <f t="shared" si="8"/>
        <v>40</v>
      </c>
      <c r="HG30" s="10">
        <f t="shared" si="8"/>
        <v>6.666666666666667</v>
      </c>
      <c r="HH30" s="10">
        <f t="shared" si="8"/>
        <v>53.333333333333336</v>
      </c>
      <c r="HI30" s="10">
        <f t="shared" si="8"/>
        <v>40</v>
      </c>
      <c r="HJ30" s="10">
        <f t="shared" si="8"/>
        <v>6.666666666666667</v>
      </c>
      <c r="HK30" s="10">
        <f t="shared" si="8"/>
        <v>53.333333333333336</v>
      </c>
      <c r="HL30" s="10">
        <f t="shared" si="8"/>
        <v>40</v>
      </c>
      <c r="HM30" s="10">
        <f t="shared" si="8"/>
        <v>6.666666666666667</v>
      </c>
      <c r="HN30" s="10">
        <f t="shared" si="8"/>
        <v>53.333333333333336</v>
      </c>
      <c r="HO30" s="10">
        <f t="shared" si="8"/>
        <v>40</v>
      </c>
      <c r="HP30" s="10">
        <f t="shared" si="8"/>
        <v>6.666666666666667</v>
      </c>
      <c r="HQ30" s="10">
        <f t="shared" si="8"/>
        <v>53.333333333333336</v>
      </c>
      <c r="HR30" s="10">
        <f t="shared" si="8"/>
        <v>40</v>
      </c>
      <c r="HS30" s="10">
        <f t="shared" si="8"/>
        <v>6.666666666666667</v>
      </c>
      <c r="HT30" s="10">
        <f t="shared" si="8"/>
        <v>53.333333333333336</v>
      </c>
      <c r="HU30" s="10">
        <f t="shared" si="8"/>
        <v>40</v>
      </c>
      <c r="HV30" s="10">
        <f t="shared" si="8"/>
        <v>6.666666666666667</v>
      </c>
      <c r="HW30" s="10">
        <f t="shared" si="8"/>
        <v>53.333333333333336</v>
      </c>
      <c r="HX30" s="10">
        <f t="shared" si="8"/>
        <v>40</v>
      </c>
      <c r="HY30" s="10">
        <f t="shared" si="8"/>
        <v>6.666666666666667</v>
      </c>
      <c r="HZ30" s="10">
        <f t="shared" si="8"/>
        <v>73.333333333333343</v>
      </c>
      <c r="IA30" s="10">
        <f t="shared" si="8"/>
        <v>13.333333333333334</v>
      </c>
      <c r="IB30" s="10">
        <f t="shared" si="8"/>
        <v>13.333333333333334</v>
      </c>
      <c r="IC30" s="10">
        <f t="shared" si="8"/>
        <v>73.333333333333343</v>
      </c>
      <c r="ID30" s="10">
        <f t="shared" si="8"/>
        <v>13.333333333333334</v>
      </c>
      <c r="IE30" s="10">
        <f t="shared" si="8"/>
        <v>13.333333333333334</v>
      </c>
      <c r="IF30" s="10">
        <f t="shared" si="8"/>
        <v>73.333333333333343</v>
      </c>
      <c r="IG30" s="10">
        <f t="shared" si="8"/>
        <v>13.333333333333334</v>
      </c>
      <c r="IH30" s="10">
        <f t="shared" si="8"/>
        <v>13.333333333333334</v>
      </c>
      <c r="II30" s="10">
        <f t="shared" si="8"/>
        <v>73.333333333333343</v>
      </c>
      <c r="IJ30" s="10">
        <f t="shared" si="8"/>
        <v>13.333333333333334</v>
      </c>
      <c r="IK30" s="10">
        <f t="shared" si="8"/>
        <v>13.333333333333334</v>
      </c>
      <c r="IL30" s="10">
        <f t="shared" si="8"/>
        <v>73.333333333333343</v>
      </c>
      <c r="IM30" s="10">
        <f t="shared" si="8"/>
        <v>13.333333333333334</v>
      </c>
      <c r="IN30" s="10">
        <f t="shared" si="8"/>
        <v>13.333333333333334</v>
      </c>
      <c r="IO30" s="10">
        <f t="shared" si="8"/>
        <v>73.333333333333343</v>
      </c>
      <c r="IP30" s="10">
        <f t="shared" si="8"/>
        <v>13.333333333333334</v>
      </c>
      <c r="IQ30" s="10">
        <f t="shared" si="8"/>
        <v>13.333333333333334</v>
      </c>
      <c r="IR30" s="10">
        <f t="shared" si="8"/>
        <v>73.333333333333343</v>
      </c>
      <c r="IS30" s="10">
        <f t="shared" si="8"/>
        <v>13.333333333333334</v>
      </c>
      <c r="IT30" s="10">
        <f t="shared" si="8"/>
        <v>13.333333333333334</v>
      </c>
      <c r="IU30" s="51"/>
      <c r="IV30" s="51"/>
      <c r="IW30" s="51"/>
      <c r="IX30" s="51"/>
    </row>
    <row r="32" spans="1:263" x14ac:dyDescent="0.25">
      <c r="B32" s="73" t="s">
        <v>620</v>
      </c>
      <c r="C32" s="74"/>
      <c r="D32" s="74"/>
      <c r="E32" s="75"/>
      <c r="F32" s="35"/>
      <c r="G32" s="35"/>
      <c r="H32" s="35"/>
      <c r="I32" s="35"/>
      <c r="J32" s="35"/>
      <c r="K32" s="35"/>
      <c r="L32" s="35"/>
      <c r="M32" s="35"/>
    </row>
    <row r="33" spans="2:13" x14ac:dyDescent="0.25">
      <c r="B33" s="36" t="s">
        <v>362</v>
      </c>
      <c r="C33" s="33" t="s">
        <v>363</v>
      </c>
      <c r="D33" s="41">
        <f>E33/100*15</f>
        <v>9</v>
      </c>
      <c r="E33" s="41">
        <f>(C30+F30+I30+L30+O30+R30+U30)/7</f>
        <v>60</v>
      </c>
      <c r="F33" s="35"/>
      <c r="G33" s="35"/>
      <c r="H33" s="35"/>
      <c r="I33" s="35"/>
      <c r="J33" s="35"/>
      <c r="K33" s="35"/>
      <c r="L33" s="35"/>
      <c r="M33" s="35"/>
    </row>
    <row r="34" spans="2:13" x14ac:dyDescent="0.25">
      <c r="B34" s="36" t="s">
        <v>364</v>
      </c>
      <c r="C34" s="33" t="s">
        <v>363</v>
      </c>
      <c r="D34" s="41">
        <f>E34/100*15</f>
        <v>4</v>
      </c>
      <c r="E34" s="41">
        <f>(D30+G30+J30+M30+P30+S30+V30)/7</f>
        <v>26.666666666666664</v>
      </c>
      <c r="F34" s="35"/>
      <c r="G34" s="35"/>
      <c r="H34" s="35"/>
      <c r="I34" s="35"/>
      <c r="J34" s="35"/>
      <c r="K34" s="35"/>
      <c r="L34" s="35"/>
      <c r="M34" s="35"/>
    </row>
    <row r="35" spans="2:13" x14ac:dyDescent="0.25">
      <c r="B35" s="36" t="s">
        <v>365</v>
      </c>
      <c r="C35" s="33" t="s">
        <v>363</v>
      </c>
      <c r="D35" s="41">
        <f>E35/100*15</f>
        <v>2</v>
      </c>
      <c r="E35" s="41">
        <f>(E30+H30+K30+N30+Q30+T30+W30)/7</f>
        <v>13.333333333333332</v>
      </c>
      <c r="F35" s="35"/>
      <c r="G35" s="35"/>
      <c r="H35" s="35"/>
      <c r="I35" s="35"/>
      <c r="J35" s="35"/>
      <c r="K35" s="35"/>
      <c r="L35" s="35"/>
      <c r="M35" s="35"/>
    </row>
    <row r="36" spans="2:13" x14ac:dyDescent="0.25">
      <c r="B36" s="37"/>
      <c r="C36" s="52"/>
      <c r="D36" s="42">
        <f>SUM(D33:D35)</f>
        <v>15</v>
      </c>
      <c r="E36" s="42">
        <f>SUM(E33:E35)</f>
        <v>99.999999999999986</v>
      </c>
      <c r="F36" s="35"/>
      <c r="G36" s="35"/>
      <c r="H36" s="35"/>
      <c r="I36" s="35"/>
      <c r="J36" s="35"/>
      <c r="K36" s="35"/>
      <c r="L36" s="35"/>
      <c r="M36" s="35"/>
    </row>
    <row r="37" spans="2:13" ht="33.75" customHeight="1" x14ac:dyDescent="0.25">
      <c r="B37" s="36"/>
      <c r="C37" s="33"/>
      <c r="D37" s="114" t="s">
        <v>167</v>
      </c>
      <c r="E37" s="115"/>
      <c r="F37" s="116" t="s">
        <v>168</v>
      </c>
      <c r="G37" s="117"/>
      <c r="H37" s="112" t="s">
        <v>181</v>
      </c>
      <c r="I37" s="113"/>
      <c r="J37" s="112" t="s">
        <v>177</v>
      </c>
      <c r="K37" s="113"/>
      <c r="L37" s="35"/>
      <c r="M37" s="35"/>
    </row>
    <row r="38" spans="2:13" x14ac:dyDescent="0.25">
      <c r="B38" s="36" t="s">
        <v>362</v>
      </c>
      <c r="C38" s="33" t="s">
        <v>366</v>
      </c>
      <c r="D38" s="41">
        <f>E38/100*15</f>
        <v>9</v>
      </c>
      <c r="E38" s="41">
        <f>(X30+AA30+AD30+AG30+AJ30+AM30+AP30)/7</f>
        <v>60</v>
      </c>
      <c r="F38" s="41">
        <f>G38/100*15</f>
        <v>9</v>
      </c>
      <c r="G38" s="41">
        <f>(AS30+AV30+AY30+BB30+BE30+BH30+BK30)/7</f>
        <v>60</v>
      </c>
      <c r="H38" s="41">
        <f>I38/100*15</f>
        <v>9</v>
      </c>
      <c r="I38" s="41">
        <f>(BN30+BQ30+BT30+BW30+BZ30+CC30+CF30)/7</f>
        <v>60</v>
      </c>
      <c r="J38" s="41">
        <f>K38/100*15</f>
        <v>9</v>
      </c>
      <c r="K38" s="41">
        <f>(CI30+CL30+CO30+CR30+CU30+CX30+DA30)/7</f>
        <v>60</v>
      </c>
      <c r="L38" s="35"/>
      <c r="M38" s="35"/>
    </row>
    <row r="39" spans="2:13" x14ac:dyDescent="0.25">
      <c r="B39" s="36" t="s">
        <v>364</v>
      </c>
      <c r="C39" s="33" t="s">
        <v>366</v>
      </c>
      <c r="D39" s="41">
        <f>E39/100*15</f>
        <v>4</v>
      </c>
      <c r="E39" s="41">
        <f>(Y30+AB30+AE30+AH30+AK30+AN30+AQ30)/7</f>
        <v>26.666666666666664</v>
      </c>
      <c r="F39" s="41">
        <f>G39/100*15</f>
        <v>4</v>
      </c>
      <c r="G39" s="41">
        <f>(AT30+AW30+AZ30+BC30+BF30+BI30+BL30)/7</f>
        <v>26.666666666666664</v>
      </c>
      <c r="H39" s="41">
        <f>I39/100*15</f>
        <v>4</v>
      </c>
      <c r="I39" s="41">
        <f>(BO30+BR30+BU30+BX30+CA30+CD30+CG30)/7</f>
        <v>26.666666666666664</v>
      </c>
      <c r="J39" s="41">
        <f>K39/100*15</f>
        <v>4.7142857142857153</v>
      </c>
      <c r="K39" s="41">
        <f>(CJ30+CM30+CP30+CS30+CV30+CY30+DB30)/7</f>
        <v>31.428571428571434</v>
      </c>
      <c r="L39" s="35"/>
      <c r="M39" s="35"/>
    </row>
    <row r="40" spans="2:13" x14ac:dyDescent="0.25">
      <c r="B40" s="36" t="s">
        <v>365</v>
      </c>
      <c r="C40" s="33" t="s">
        <v>366</v>
      </c>
      <c r="D40" s="41">
        <f>E40/100*15</f>
        <v>2</v>
      </c>
      <c r="E40" s="41">
        <f>(Z30+AC30+AF30+AI30+AL30+AO30+AR30)/7</f>
        <v>13.333333333333332</v>
      </c>
      <c r="F40" s="41">
        <f>G40/100*15</f>
        <v>2</v>
      </c>
      <c r="G40" s="41">
        <f>(AU30+AX30+BA30+BD30+BG30+BJ30+BM30)/7</f>
        <v>13.333333333333332</v>
      </c>
      <c r="H40" s="41">
        <f>I40/100*15</f>
        <v>2</v>
      </c>
      <c r="I40" s="41">
        <f>(BP30+BS30+BV30+BY30+CB30+CE30+CH30)/7</f>
        <v>13.333333333333332</v>
      </c>
      <c r="J40" s="41">
        <f>K40/100*15</f>
        <v>1.2857142857142858</v>
      </c>
      <c r="K40" s="41">
        <f>(CK30+CN30+CQ30+CT30+CW30+CZ30+DC30)/7</f>
        <v>8.5714285714285712</v>
      </c>
      <c r="L40" s="35"/>
      <c r="M40" s="35"/>
    </row>
    <row r="41" spans="2:13" x14ac:dyDescent="0.25">
      <c r="B41" s="36"/>
      <c r="C41" s="33"/>
      <c r="D41" s="40">
        <f t="shared" ref="D41:I41" si="9">SUM(D38:D40)</f>
        <v>15</v>
      </c>
      <c r="E41" s="40">
        <f t="shared" si="9"/>
        <v>99.999999999999986</v>
      </c>
      <c r="F41" s="40">
        <f t="shared" si="9"/>
        <v>15</v>
      </c>
      <c r="G41" s="39">
        <f t="shared" si="9"/>
        <v>99.999999999999986</v>
      </c>
      <c r="H41" s="40">
        <f>SUM(H38:H40)</f>
        <v>15</v>
      </c>
      <c r="I41" s="39">
        <f t="shared" si="9"/>
        <v>99.999999999999986</v>
      </c>
      <c r="J41" s="40">
        <f>SUM(J38:J40)</f>
        <v>15.000000000000002</v>
      </c>
      <c r="K41" s="40">
        <f>SUM(K38:K40)</f>
        <v>100</v>
      </c>
      <c r="L41" s="35"/>
      <c r="M41" s="35"/>
    </row>
    <row r="42" spans="2:13" x14ac:dyDescent="0.25">
      <c r="B42" s="36" t="s">
        <v>362</v>
      </c>
      <c r="C42" s="33" t="s">
        <v>368</v>
      </c>
      <c r="D42" s="41">
        <v>15</v>
      </c>
      <c r="E42" s="55">
        <f>(BW30+BZ30+CC30+CF30+CI30+CL30)/6</f>
        <v>60</v>
      </c>
      <c r="F42" s="35"/>
      <c r="G42" s="35"/>
      <c r="H42" s="35"/>
      <c r="I42" s="35"/>
      <c r="J42" s="35"/>
      <c r="K42" s="35"/>
      <c r="L42" s="35"/>
      <c r="M42" s="35"/>
    </row>
    <row r="43" spans="2:13" x14ac:dyDescent="0.25">
      <c r="B43" s="36" t="s">
        <v>364</v>
      </c>
      <c r="C43" s="33" t="s">
        <v>368</v>
      </c>
      <c r="D43" s="41">
        <f>E43/100*15</f>
        <v>4</v>
      </c>
      <c r="E43" s="55">
        <f>(BX30+CA30+CD30+CG30+CJ30+CM30)/6</f>
        <v>26.666666666666668</v>
      </c>
      <c r="F43" s="35"/>
      <c r="G43" s="35"/>
      <c r="H43" s="35"/>
      <c r="I43" s="35"/>
      <c r="J43" s="35"/>
      <c r="K43" s="35"/>
      <c r="L43" s="35"/>
      <c r="M43" s="35"/>
    </row>
    <row r="44" spans="2:13" x14ac:dyDescent="0.25">
      <c r="B44" s="36" t="s">
        <v>365</v>
      </c>
      <c r="C44" s="33" t="s">
        <v>368</v>
      </c>
      <c r="D44" s="41">
        <f>E44/100*15</f>
        <v>2</v>
      </c>
      <c r="E44" s="55">
        <f>(BY30+CB30+CE30+CH30+CK30+CN30)/6</f>
        <v>13.333333333333334</v>
      </c>
      <c r="F44" s="35"/>
      <c r="G44" s="35"/>
      <c r="H44" s="35"/>
      <c r="I44" s="35"/>
      <c r="J44" s="35"/>
      <c r="K44" s="35"/>
      <c r="L44" s="35"/>
      <c r="M44" s="35"/>
    </row>
    <row r="45" spans="2:13" x14ac:dyDescent="0.25">
      <c r="B45" s="37"/>
      <c r="C45" s="52"/>
      <c r="D45" s="42">
        <f>SUM(D42:D44)</f>
        <v>21</v>
      </c>
      <c r="E45" s="42">
        <f>SUM(E42:E44)</f>
        <v>100</v>
      </c>
      <c r="F45" s="35"/>
      <c r="G45" s="35"/>
      <c r="H45" s="35"/>
      <c r="I45" s="35"/>
      <c r="J45" s="35"/>
      <c r="K45" s="35"/>
      <c r="L45" s="35"/>
      <c r="M45" s="35"/>
    </row>
    <row r="46" spans="2:13" x14ac:dyDescent="0.25">
      <c r="B46" s="36"/>
      <c r="C46" s="33"/>
      <c r="D46" s="114" t="s">
        <v>174</v>
      </c>
      <c r="E46" s="115"/>
      <c r="F46" s="112" t="s">
        <v>170</v>
      </c>
      <c r="G46" s="113"/>
      <c r="H46" s="112" t="s">
        <v>175</v>
      </c>
      <c r="I46" s="113"/>
      <c r="J46" s="112" t="s">
        <v>176</v>
      </c>
      <c r="K46" s="113"/>
      <c r="L46" s="112" t="s">
        <v>40</v>
      </c>
      <c r="M46" s="113"/>
    </row>
    <row r="47" spans="2:13" x14ac:dyDescent="0.25">
      <c r="B47" s="36" t="s">
        <v>362</v>
      </c>
      <c r="C47" s="33" t="s">
        <v>367</v>
      </c>
      <c r="D47" s="41">
        <f>E47/100*15</f>
        <v>8</v>
      </c>
      <c r="E47" s="41">
        <f>(DY30+EB30+EE30+EH30+EK30+EN30+EQ30)/7</f>
        <v>53.333333333333329</v>
      </c>
      <c r="F47" s="41">
        <f>G47/100*15</f>
        <v>8</v>
      </c>
      <c r="G47" s="41">
        <f>(ET30+EW30+EZ30+FC30+FF30+FI30+FL30)/7</f>
        <v>53.333333333333329</v>
      </c>
      <c r="H47" s="41">
        <f>I47/100*15</f>
        <v>8</v>
      </c>
      <c r="I47" s="41">
        <f>(FO30+FR30+FU30+FX30+GA30+GD30+GG30)/7</f>
        <v>53.333333333333329</v>
      </c>
      <c r="J47" s="41">
        <f>K47/100*15</f>
        <v>8</v>
      </c>
      <c r="K47" s="41">
        <f>(GJ30+GM30+GP30+GS30+GV30+GY30+HB30)/7</f>
        <v>53.333333333333329</v>
      </c>
      <c r="L47" s="41">
        <f>M47/100*15</f>
        <v>8</v>
      </c>
      <c r="M47" s="41">
        <f>(HE30+HH30+HK30+HN30+HQ30+HT30+HW30)/7</f>
        <v>53.333333333333329</v>
      </c>
    </row>
    <row r="48" spans="2:13" x14ac:dyDescent="0.25">
      <c r="B48" s="36" t="s">
        <v>364</v>
      </c>
      <c r="C48" s="33" t="s">
        <v>367</v>
      </c>
      <c r="D48" s="41">
        <f>E48/100*15</f>
        <v>6</v>
      </c>
      <c r="E48" s="41">
        <f>(DZ30+EC30+EF30+EI30+EL30+EO30+ER30)/7</f>
        <v>40</v>
      </c>
      <c r="F48" s="41">
        <f>G48/100*15</f>
        <v>6</v>
      </c>
      <c r="G48" s="41">
        <f>(EU30+EX30+FA30+FD30+FG30+FJ30+FM30)/7</f>
        <v>40</v>
      </c>
      <c r="H48" s="41">
        <f>I48/100*15</f>
        <v>6</v>
      </c>
      <c r="I48" s="41">
        <f>(FP30+FS30+FV30+FY30+GB30+GE30+GH30)/7</f>
        <v>40</v>
      </c>
      <c r="J48" s="41">
        <f>K48/100*15</f>
        <v>6</v>
      </c>
      <c r="K48" s="41">
        <f>(GK30+GN30+GQ30+GT30+GW30+GZ30+HC30)/7</f>
        <v>40</v>
      </c>
      <c r="L48" s="41">
        <f>M48/100*15</f>
        <v>6</v>
      </c>
      <c r="M48" s="41">
        <f>(HF30+HI30+HL30+HO30+HR30+HU30+HX30)/7</f>
        <v>40</v>
      </c>
    </row>
    <row r="49" spans="2:13" x14ac:dyDescent="0.25">
      <c r="B49" s="36" t="s">
        <v>365</v>
      </c>
      <c r="C49" s="33" t="s">
        <v>367</v>
      </c>
      <c r="D49" s="41">
        <f>E49/100*15</f>
        <v>1</v>
      </c>
      <c r="E49" s="41">
        <f>(EA30+ED30+EG30+EJ30+EM30+EP30+ES30)/7</f>
        <v>6.6666666666666661</v>
      </c>
      <c r="F49" s="41">
        <f>G49/100*15</f>
        <v>1</v>
      </c>
      <c r="G49" s="41">
        <f>(EV30+EY30+FB30+FE30+FH30+FK30+FN30)/7</f>
        <v>6.6666666666666661</v>
      </c>
      <c r="H49" s="41">
        <f>I49/100*15</f>
        <v>1</v>
      </c>
      <c r="I49" s="41">
        <f>(FQ30+FT30+FW30+FZ30+GC30+GF30+GI30)/7</f>
        <v>6.6666666666666661</v>
      </c>
      <c r="J49" s="41">
        <f>K49/100*15</f>
        <v>1</v>
      </c>
      <c r="K49" s="41">
        <f>(GL30+GO30+GR30+GU30+GX30+HA30+HD30)/7</f>
        <v>6.6666666666666661</v>
      </c>
      <c r="L49" s="41">
        <f>M49/100*15</f>
        <v>1</v>
      </c>
      <c r="M49" s="41">
        <f>(HG30+HJ30+HM30+HP30+HS30+HV30+HY30)/7</f>
        <v>6.6666666666666661</v>
      </c>
    </row>
    <row r="50" spans="2:13" x14ac:dyDescent="0.25">
      <c r="B50" s="36"/>
      <c r="C50" s="33"/>
      <c r="D50" s="40">
        <f t="shared" ref="D50:K50" si="10">SUM(D47:D49)</f>
        <v>15</v>
      </c>
      <c r="E50" s="40">
        <f t="shared" si="10"/>
        <v>100</v>
      </c>
      <c r="F50" s="40">
        <f t="shared" si="10"/>
        <v>15</v>
      </c>
      <c r="G50" s="39">
        <f t="shared" si="10"/>
        <v>100</v>
      </c>
      <c r="H50" s="40">
        <f t="shared" si="10"/>
        <v>15</v>
      </c>
      <c r="I50" s="39">
        <f t="shared" si="10"/>
        <v>100</v>
      </c>
      <c r="J50" s="40">
        <f t="shared" si="10"/>
        <v>15</v>
      </c>
      <c r="K50" s="39">
        <f t="shared" si="10"/>
        <v>100</v>
      </c>
      <c r="L50" s="40">
        <f>SUM(L47:L49)</f>
        <v>15</v>
      </c>
      <c r="M50" s="39">
        <f>SUM(M47:M49)</f>
        <v>100</v>
      </c>
    </row>
    <row r="51" spans="2:13" x14ac:dyDescent="0.25">
      <c r="B51" s="36" t="s">
        <v>362</v>
      </c>
      <c r="C51" s="33" t="s">
        <v>369</v>
      </c>
      <c r="D51" s="41">
        <f>(HZ29+IC29+IF29+II29+IL29+IO29+IR29)/7</f>
        <v>11</v>
      </c>
      <c r="E51" s="41">
        <f>(HZ30+IC30+IF30+II30+IL30+IO30+IR30)/7</f>
        <v>73.333333333333357</v>
      </c>
      <c r="F51" s="35"/>
      <c r="G51" s="35"/>
      <c r="H51" s="35"/>
      <c r="I51" s="35"/>
      <c r="J51" s="35"/>
      <c r="K51" s="35"/>
      <c r="L51" s="35"/>
      <c r="M51" s="35"/>
    </row>
    <row r="52" spans="2:13" x14ac:dyDescent="0.25">
      <c r="B52" s="36" t="s">
        <v>364</v>
      </c>
      <c r="C52" s="33" t="s">
        <v>369</v>
      </c>
      <c r="D52" s="41">
        <f>(IA29+ID29+IG29+IJ29+IM29+IP29+IS29)/7</f>
        <v>2</v>
      </c>
      <c r="E52" s="41">
        <f>(IA30+ID30+IG30+IJ30+IM30+IP30+IS30)/7</f>
        <v>13.333333333333332</v>
      </c>
      <c r="F52" s="35"/>
      <c r="G52" s="35"/>
      <c r="H52" s="35"/>
      <c r="I52" s="35"/>
      <c r="J52" s="35"/>
      <c r="K52" s="35"/>
      <c r="L52" s="35"/>
      <c r="M52" s="35"/>
    </row>
    <row r="53" spans="2:13" x14ac:dyDescent="0.25">
      <c r="B53" s="36" t="s">
        <v>365</v>
      </c>
      <c r="C53" s="33" t="s">
        <v>369</v>
      </c>
      <c r="D53" s="41">
        <f>(IB29+IE29+IH29+IK29+IN29+IQ29+IT29)/7</f>
        <v>2</v>
      </c>
      <c r="E53" s="41">
        <f>(IB30+IE30+IH30+IK30+IN30+IQ30+IT30)/7</f>
        <v>13.333333333333332</v>
      </c>
      <c r="F53" s="35"/>
      <c r="G53" s="35"/>
      <c r="H53" s="35"/>
      <c r="I53" s="35"/>
      <c r="J53" s="35"/>
      <c r="K53" s="35"/>
      <c r="L53" s="35"/>
      <c r="M53" s="35"/>
    </row>
    <row r="54" spans="2:13" x14ac:dyDescent="0.25">
      <c r="B54" s="36"/>
      <c r="C54" s="36"/>
      <c r="D54" s="40">
        <f>SUM(D51:D53)</f>
        <v>15</v>
      </c>
      <c r="E54" s="40">
        <f>SUM(E51:E53)</f>
        <v>100.00000000000001</v>
      </c>
      <c r="F54" s="35"/>
      <c r="G54" s="35"/>
      <c r="H54" s="35"/>
      <c r="I54" s="35"/>
      <c r="J54" s="35"/>
      <c r="K54" s="35"/>
      <c r="L54" s="35"/>
      <c r="M54" s="35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46:M46"/>
    <mergeCell ref="B32:E32"/>
    <mergeCell ref="D37:E37"/>
    <mergeCell ref="F37:G37"/>
    <mergeCell ref="H37:I37"/>
    <mergeCell ref="J37:K37"/>
    <mergeCell ref="D46:E46"/>
    <mergeCell ref="F46:G46"/>
    <mergeCell ref="H46:I46"/>
    <mergeCell ref="J46:K46"/>
    <mergeCell ref="A29:B29"/>
    <mergeCell ref="A30:B30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workbookViewId="0">
      <selection activeCell="H41" sqref="H41"/>
    </sheetView>
  </sheetViews>
  <sheetFormatPr defaultRowHeight="15" x14ac:dyDescent="0.25"/>
  <cols>
    <col min="2" max="2" width="23.7109375" customWidth="1"/>
  </cols>
  <sheetData>
    <row r="1" spans="1:47" ht="15.75" x14ac:dyDescent="0.25">
      <c r="A1" s="6" t="s">
        <v>41</v>
      </c>
      <c r="B1" s="14" t="s">
        <v>622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47" ht="15.75" x14ac:dyDescent="0.25">
      <c r="A2" s="8" t="s">
        <v>658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47" ht="15.75" x14ac:dyDescent="0.25">
      <c r="A4" s="108" t="s">
        <v>0</v>
      </c>
      <c r="B4" s="108" t="s">
        <v>90</v>
      </c>
      <c r="C4" s="82" t="s">
        <v>659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4"/>
    </row>
    <row r="5" spans="1:47" ht="15.75" x14ac:dyDescent="0.25">
      <c r="A5" s="108"/>
      <c r="B5" s="108"/>
      <c r="C5" s="143" t="s">
        <v>179</v>
      </c>
      <c r="D5" s="144"/>
      <c r="E5" s="144"/>
      <c r="F5" s="144"/>
      <c r="G5" s="144"/>
      <c r="H5" s="144"/>
      <c r="I5" s="144"/>
      <c r="J5" s="144"/>
      <c r="K5" s="145"/>
      <c r="L5" s="82" t="s">
        <v>660</v>
      </c>
      <c r="M5" s="83"/>
      <c r="N5" s="83"/>
      <c r="O5" s="83"/>
      <c r="P5" s="83"/>
      <c r="Q5" s="83"/>
      <c r="R5" s="83"/>
      <c r="S5" s="83"/>
      <c r="T5" s="84"/>
      <c r="U5" s="143" t="s">
        <v>455</v>
      </c>
      <c r="V5" s="144"/>
      <c r="W5" s="144"/>
      <c r="X5" s="144"/>
      <c r="Y5" s="144"/>
      <c r="Z5" s="144"/>
      <c r="AA5" s="144"/>
      <c r="AB5" s="144"/>
      <c r="AC5" s="145"/>
      <c r="AD5" s="120" t="s">
        <v>173</v>
      </c>
      <c r="AE5" s="121"/>
      <c r="AF5" s="121"/>
      <c r="AG5" s="121"/>
      <c r="AH5" s="121"/>
      <c r="AI5" s="121"/>
      <c r="AJ5" s="121"/>
      <c r="AK5" s="121"/>
      <c r="AL5" s="122"/>
      <c r="AM5" s="120" t="s">
        <v>661</v>
      </c>
      <c r="AN5" s="121"/>
      <c r="AO5" s="121"/>
      <c r="AP5" s="121"/>
      <c r="AQ5" s="121"/>
      <c r="AR5" s="121"/>
      <c r="AS5" s="121"/>
      <c r="AT5" s="121"/>
      <c r="AU5" s="122"/>
    </row>
    <row r="6" spans="1:47" ht="15.75" x14ac:dyDescent="0.25">
      <c r="A6" s="108"/>
      <c r="B6" s="108"/>
      <c r="C6" s="97" t="s">
        <v>42</v>
      </c>
      <c r="D6" s="98"/>
      <c r="E6" s="99"/>
      <c r="F6" s="97" t="s">
        <v>43</v>
      </c>
      <c r="G6" s="98"/>
      <c r="H6" s="99"/>
      <c r="I6" s="97" t="s">
        <v>44</v>
      </c>
      <c r="J6" s="98"/>
      <c r="K6" s="99"/>
      <c r="L6" s="94" t="s">
        <v>662</v>
      </c>
      <c r="M6" s="95"/>
      <c r="N6" s="96"/>
      <c r="O6" s="94" t="s">
        <v>49</v>
      </c>
      <c r="P6" s="95"/>
      <c r="Q6" s="96"/>
      <c r="R6" s="94" t="s">
        <v>471</v>
      </c>
      <c r="S6" s="95"/>
      <c r="T6" s="96"/>
      <c r="U6" s="94" t="s">
        <v>182</v>
      </c>
      <c r="V6" s="95"/>
      <c r="W6" s="96"/>
      <c r="X6" s="97" t="s">
        <v>183</v>
      </c>
      <c r="Y6" s="98"/>
      <c r="Z6" s="99"/>
      <c r="AA6" s="94" t="s">
        <v>184</v>
      </c>
      <c r="AB6" s="95"/>
      <c r="AC6" s="96"/>
      <c r="AD6" s="68" t="s">
        <v>71</v>
      </c>
      <c r="AE6" s="68"/>
      <c r="AF6" s="68"/>
      <c r="AG6" s="94" t="s">
        <v>72</v>
      </c>
      <c r="AH6" s="95"/>
      <c r="AI6" s="96"/>
      <c r="AJ6" s="94" t="s">
        <v>73</v>
      </c>
      <c r="AK6" s="95"/>
      <c r="AL6" s="96"/>
      <c r="AM6" s="94" t="s">
        <v>195</v>
      </c>
      <c r="AN6" s="95"/>
      <c r="AO6" s="96"/>
      <c r="AP6" s="94" t="s">
        <v>196</v>
      </c>
      <c r="AQ6" s="95"/>
      <c r="AR6" s="96"/>
      <c r="AS6" s="68" t="s">
        <v>197</v>
      </c>
      <c r="AT6" s="68"/>
      <c r="AU6" s="68"/>
    </row>
    <row r="7" spans="1:47" ht="61.15" customHeight="1" x14ac:dyDescent="0.25">
      <c r="A7" s="108"/>
      <c r="B7" s="108"/>
      <c r="C7" s="131" t="s">
        <v>663</v>
      </c>
      <c r="D7" s="132"/>
      <c r="E7" s="133"/>
      <c r="F7" s="138" t="s">
        <v>664</v>
      </c>
      <c r="G7" s="139"/>
      <c r="H7" s="140"/>
      <c r="I7" s="131" t="s">
        <v>665</v>
      </c>
      <c r="J7" s="132"/>
      <c r="K7" s="133"/>
      <c r="L7" s="138" t="s">
        <v>666</v>
      </c>
      <c r="M7" s="141"/>
      <c r="N7" s="142"/>
      <c r="O7" s="131" t="s">
        <v>667</v>
      </c>
      <c r="P7" s="132"/>
      <c r="Q7" s="133"/>
      <c r="R7" s="131" t="s">
        <v>668</v>
      </c>
      <c r="S7" s="132"/>
      <c r="T7" s="133"/>
      <c r="U7" s="131" t="s">
        <v>669</v>
      </c>
      <c r="V7" s="132"/>
      <c r="W7" s="133"/>
      <c r="X7" s="138" t="s">
        <v>670</v>
      </c>
      <c r="Y7" s="141"/>
      <c r="Z7" s="142"/>
      <c r="AA7" s="131" t="s">
        <v>671</v>
      </c>
      <c r="AB7" s="132"/>
      <c r="AC7" s="133"/>
      <c r="AD7" s="131" t="s">
        <v>672</v>
      </c>
      <c r="AE7" s="132"/>
      <c r="AF7" s="133"/>
      <c r="AG7" s="131" t="s">
        <v>673</v>
      </c>
      <c r="AH7" s="132"/>
      <c r="AI7" s="133"/>
      <c r="AJ7" s="131" t="s">
        <v>674</v>
      </c>
      <c r="AK7" s="132"/>
      <c r="AL7" s="133"/>
      <c r="AM7" s="131" t="s">
        <v>675</v>
      </c>
      <c r="AN7" s="132"/>
      <c r="AO7" s="133"/>
      <c r="AP7" s="131" t="s">
        <v>676</v>
      </c>
      <c r="AQ7" s="132"/>
      <c r="AR7" s="133"/>
      <c r="AS7" s="135" t="s">
        <v>677</v>
      </c>
      <c r="AT7" s="136"/>
      <c r="AU7" s="137"/>
    </row>
    <row r="8" spans="1:47" ht="96" x14ac:dyDescent="0.25">
      <c r="A8" s="108"/>
      <c r="B8" s="108"/>
      <c r="C8" s="24" t="s">
        <v>678</v>
      </c>
      <c r="D8" s="24" t="s">
        <v>679</v>
      </c>
      <c r="E8" s="24" t="s">
        <v>680</v>
      </c>
      <c r="F8" s="24" t="s">
        <v>681</v>
      </c>
      <c r="G8" s="24" t="s">
        <v>682</v>
      </c>
      <c r="H8" s="24" t="s">
        <v>683</v>
      </c>
      <c r="I8" s="24" t="s">
        <v>684</v>
      </c>
      <c r="J8" s="24" t="s">
        <v>685</v>
      </c>
      <c r="K8" s="24" t="s">
        <v>686</v>
      </c>
      <c r="L8" s="24" t="s">
        <v>687</v>
      </c>
      <c r="M8" s="24" t="s">
        <v>688</v>
      </c>
      <c r="N8" s="24" t="s">
        <v>689</v>
      </c>
      <c r="O8" s="24" t="s">
        <v>690</v>
      </c>
      <c r="P8" s="24" t="s">
        <v>691</v>
      </c>
      <c r="Q8" s="24" t="s">
        <v>692</v>
      </c>
      <c r="R8" s="24" t="s">
        <v>693</v>
      </c>
      <c r="S8" s="24" t="s">
        <v>694</v>
      </c>
      <c r="T8" s="24" t="s">
        <v>695</v>
      </c>
      <c r="U8" s="43" t="s">
        <v>696</v>
      </c>
      <c r="V8" s="43" t="s">
        <v>697</v>
      </c>
      <c r="W8" s="43" t="s">
        <v>698</v>
      </c>
      <c r="X8" s="43" t="s">
        <v>699</v>
      </c>
      <c r="Y8" s="43" t="s">
        <v>700</v>
      </c>
      <c r="Z8" s="43" t="s">
        <v>701</v>
      </c>
      <c r="AA8" s="43" t="s">
        <v>702</v>
      </c>
      <c r="AB8" s="43" t="s">
        <v>703</v>
      </c>
      <c r="AC8" s="43" t="s">
        <v>704</v>
      </c>
      <c r="AD8" s="43" t="s">
        <v>705</v>
      </c>
      <c r="AE8" s="43" t="s">
        <v>706</v>
      </c>
      <c r="AF8" s="43" t="s">
        <v>707</v>
      </c>
      <c r="AG8" s="43" t="s">
        <v>708</v>
      </c>
      <c r="AH8" s="43" t="s">
        <v>709</v>
      </c>
      <c r="AI8" s="43" t="s">
        <v>710</v>
      </c>
      <c r="AJ8" s="43" t="s">
        <v>711</v>
      </c>
      <c r="AK8" s="43" t="s">
        <v>712</v>
      </c>
      <c r="AL8" s="43" t="s">
        <v>713</v>
      </c>
      <c r="AM8" s="43" t="s">
        <v>714</v>
      </c>
      <c r="AN8" s="43" t="s">
        <v>694</v>
      </c>
      <c r="AO8" s="43" t="s">
        <v>715</v>
      </c>
      <c r="AP8" s="43" t="s">
        <v>716</v>
      </c>
      <c r="AQ8" s="43" t="s">
        <v>717</v>
      </c>
      <c r="AR8" s="43" t="s">
        <v>718</v>
      </c>
      <c r="AS8" s="43" t="s">
        <v>719</v>
      </c>
      <c r="AT8" s="43" t="s">
        <v>720</v>
      </c>
      <c r="AU8" s="43" t="s">
        <v>721</v>
      </c>
    </row>
    <row r="9" spans="1:47" ht="15.75" x14ac:dyDescent="0.25">
      <c r="A9" s="22">
        <v>1</v>
      </c>
      <c r="B9" s="53" t="s">
        <v>722</v>
      </c>
      <c r="C9" s="13">
        <v>1</v>
      </c>
      <c r="D9" s="13"/>
      <c r="E9" s="13"/>
      <c r="F9" s="13"/>
      <c r="G9" s="13">
        <v>1</v>
      </c>
      <c r="H9" s="13"/>
      <c r="I9" s="13"/>
      <c r="J9" s="13">
        <v>1</v>
      </c>
      <c r="K9" s="13"/>
      <c r="L9" s="56">
        <v>1</v>
      </c>
      <c r="M9" s="56"/>
      <c r="N9" s="56"/>
      <c r="O9" s="56">
        <v>1</v>
      </c>
      <c r="P9" s="56"/>
      <c r="Q9" s="56"/>
      <c r="R9" s="56"/>
      <c r="S9" s="56">
        <v>1</v>
      </c>
      <c r="T9" s="56"/>
      <c r="U9" s="16">
        <v>1</v>
      </c>
      <c r="V9" s="16"/>
      <c r="W9" s="16"/>
      <c r="X9" s="16">
        <v>1</v>
      </c>
      <c r="Y9" s="16"/>
      <c r="Z9" s="16"/>
      <c r="AA9" s="16">
        <v>1</v>
      </c>
      <c r="AB9" s="16"/>
      <c r="AC9" s="16"/>
      <c r="AD9" s="16">
        <v>1</v>
      </c>
      <c r="AE9" s="16"/>
      <c r="AF9" s="16"/>
      <c r="AG9" s="16">
        <v>1</v>
      </c>
      <c r="AH9" s="16"/>
      <c r="AI9" s="16"/>
      <c r="AJ9" s="16">
        <v>1</v>
      </c>
      <c r="AK9" s="16"/>
      <c r="AL9" s="16"/>
      <c r="AM9" s="16">
        <v>1</v>
      </c>
      <c r="AN9" s="16"/>
      <c r="AO9" s="16"/>
      <c r="AP9" s="16">
        <v>1</v>
      </c>
      <c r="AQ9" s="16"/>
      <c r="AR9" s="16"/>
      <c r="AS9" s="16">
        <v>1</v>
      </c>
      <c r="AT9" s="16"/>
      <c r="AU9" s="16"/>
    </row>
    <row r="10" spans="1:47" ht="15.75" x14ac:dyDescent="0.25">
      <c r="A10" s="2">
        <v>2</v>
      </c>
      <c r="B10" s="54" t="s">
        <v>634</v>
      </c>
      <c r="C10" s="1">
        <v>1</v>
      </c>
      <c r="D10" s="1"/>
      <c r="E10" s="1"/>
      <c r="F10" s="1">
        <v>1</v>
      </c>
      <c r="G10" s="1"/>
      <c r="H10" s="1"/>
      <c r="I10" s="1">
        <v>1</v>
      </c>
      <c r="J10" s="1"/>
      <c r="K10" s="1"/>
      <c r="L10" s="57">
        <v>1</v>
      </c>
      <c r="M10" s="57"/>
      <c r="N10" s="57"/>
      <c r="O10" s="57">
        <v>1</v>
      </c>
      <c r="P10" s="57"/>
      <c r="Q10" s="57"/>
      <c r="R10" s="57"/>
      <c r="S10" s="57">
        <v>1</v>
      </c>
      <c r="T10" s="57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/>
      <c r="AE10" s="4">
        <v>1</v>
      </c>
      <c r="AF10" s="4"/>
      <c r="AG10" s="4"/>
      <c r="AH10" s="4">
        <v>1</v>
      </c>
      <c r="AI10" s="4"/>
      <c r="AJ10" s="4">
        <v>1</v>
      </c>
      <c r="AK10" s="4"/>
      <c r="AL10" s="4"/>
      <c r="AM10" s="4">
        <v>1</v>
      </c>
      <c r="AN10" s="4"/>
      <c r="AO10" s="4"/>
      <c r="AP10" s="4"/>
      <c r="AQ10" s="4">
        <v>1</v>
      </c>
      <c r="AR10" s="4"/>
      <c r="AS10" s="4">
        <v>1</v>
      </c>
      <c r="AT10" s="4"/>
      <c r="AU10" s="4"/>
    </row>
    <row r="11" spans="1:47" ht="15.75" x14ac:dyDescent="0.25">
      <c r="A11" s="2">
        <v>3</v>
      </c>
      <c r="B11" s="54" t="s">
        <v>635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57">
        <v>1</v>
      </c>
      <c r="M11" s="57"/>
      <c r="N11" s="57"/>
      <c r="O11" s="57">
        <v>1</v>
      </c>
      <c r="P11" s="57"/>
      <c r="Q11" s="57"/>
      <c r="R11" s="57">
        <v>1</v>
      </c>
      <c r="S11" s="57"/>
      <c r="T11" s="57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</row>
    <row r="12" spans="1:47" ht="15.75" x14ac:dyDescent="0.25">
      <c r="A12" s="2">
        <v>4</v>
      </c>
      <c r="B12" s="54" t="s">
        <v>636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57"/>
      <c r="M12" s="57">
        <v>1</v>
      </c>
      <c r="N12" s="57"/>
      <c r="O12" s="57"/>
      <c r="P12" s="57">
        <v>1</v>
      </c>
      <c r="Q12" s="57"/>
      <c r="R12" s="57"/>
      <c r="S12" s="57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57"/>
      <c r="AD12" s="57"/>
      <c r="AE12" s="57">
        <v>1</v>
      </c>
      <c r="AF12" s="57"/>
      <c r="AG12" s="57"/>
      <c r="AH12" s="57">
        <v>1</v>
      </c>
      <c r="AI12" s="57"/>
      <c r="AJ12" s="57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47" ht="15.75" x14ac:dyDescent="0.25">
      <c r="A13" s="2">
        <v>5</v>
      </c>
      <c r="B13" s="54" t="s">
        <v>637</v>
      </c>
      <c r="C13" s="1"/>
      <c r="D13" s="1">
        <v>1</v>
      </c>
      <c r="E13" s="1"/>
      <c r="F13" s="1"/>
      <c r="G13" s="1">
        <v>1</v>
      </c>
      <c r="H13" s="1"/>
      <c r="I13" s="1">
        <v>1</v>
      </c>
      <c r="J13" s="1"/>
      <c r="K13" s="1"/>
      <c r="L13" s="57">
        <v>1</v>
      </c>
      <c r="M13" s="57"/>
      <c r="N13" s="57"/>
      <c r="O13" s="57">
        <v>1</v>
      </c>
      <c r="P13" s="57"/>
      <c r="Q13" s="57"/>
      <c r="R13" s="57">
        <v>1</v>
      </c>
      <c r="S13" s="57"/>
      <c r="T13" s="57"/>
      <c r="U13" s="4"/>
      <c r="V13" s="4">
        <v>1</v>
      </c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</row>
    <row r="14" spans="1:47" ht="15.75" x14ac:dyDescent="0.25">
      <c r="A14" s="2">
        <v>6</v>
      </c>
      <c r="B14" s="54" t="s">
        <v>638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57">
        <v>1</v>
      </c>
      <c r="M14" s="57"/>
      <c r="N14" s="57"/>
      <c r="O14" s="57">
        <v>1</v>
      </c>
      <c r="P14" s="57"/>
      <c r="Q14" s="57"/>
      <c r="R14" s="57"/>
      <c r="S14" s="57">
        <v>1</v>
      </c>
      <c r="T14" s="57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</row>
    <row r="15" spans="1:47" ht="15.75" x14ac:dyDescent="0.25">
      <c r="A15" s="2">
        <v>7</v>
      </c>
      <c r="B15" s="54" t="s">
        <v>639</v>
      </c>
      <c r="C15" s="1">
        <v>1</v>
      </c>
      <c r="D15" s="1"/>
      <c r="E15" s="1"/>
      <c r="F15" s="1">
        <v>1</v>
      </c>
      <c r="G15" s="1"/>
      <c r="H15" s="1"/>
      <c r="I15" s="1"/>
      <c r="J15" s="1">
        <v>1</v>
      </c>
      <c r="K15" s="1"/>
      <c r="L15" s="57">
        <v>1</v>
      </c>
      <c r="M15" s="57"/>
      <c r="N15" s="57"/>
      <c r="O15" s="57"/>
      <c r="P15" s="57">
        <v>1</v>
      </c>
      <c r="Q15" s="57"/>
      <c r="R15" s="57">
        <v>1</v>
      </c>
      <c r="S15" s="57"/>
      <c r="T15" s="57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</row>
    <row r="16" spans="1:47" ht="15.75" x14ac:dyDescent="0.25">
      <c r="A16" s="3">
        <v>8</v>
      </c>
      <c r="B16" s="54" t="s">
        <v>640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ht="15.75" x14ac:dyDescent="0.25">
      <c r="A17" s="3">
        <v>9</v>
      </c>
      <c r="B17" s="53" t="s">
        <v>641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57">
        <v>1</v>
      </c>
      <c r="M17" s="57"/>
      <c r="N17" s="57"/>
      <c r="O17" s="57">
        <v>1</v>
      </c>
      <c r="P17" s="57"/>
      <c r="Q17" s="57"/>
      <c r="R17" s="57">
        <v>1</v>
      </c>
      <c r="S17" s="57"/>
      <c r="T17" s="57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</row>
    <row r="18" spans="1:47" ht="15.75" x14ac:dyDescent="0.25">
      <c r="A18" s="3">
        <v>10</v>
      </c>
      <c r="B18" s="53" t="s">
        <v>642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</row>
    <row r="19" spans="1:47" ht="15.75" x14ac:dyDescent="0.25">
      <c r="A19" s="3">
        <v>11</v>
      </c>
      <c r="B19" s="53" t="s">
        <v>643</v>
      </c>
      <c r="C19" s="3"/>
      <c r="D19" s="3"/>
      <c r="E19" s="3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3"/>
      <c r="AB19" s="3"/>
      <c r="AC19" s="3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3"/>
      <c r="AQ19" s="3"/>
      <c r="AR19" s="3">
        <v>1</v>
      </c>
      <c r="AS19" s="4"/>
      <c r="AT19" s="4"/>
      <c r="AU19" s="4">
        <v>1</v>
      </c>
    </row>
    <row r="20" spans="1:47" ht="15.75" x14ac:dyDescent="0.25">
      <c r="A20" s="3">
        <v>12</v>
      </c>
      <c r="B20" s="53" t="s">
        <v>644</v>
      </c>
      <c r="C20" s="13">
        <v>1</v>
      </c>
      <c r="D20" s="13"/>
      <c r="E20" s="13"/>
      <c r="F20" s="13"/>
      <c r="G20" s="13">
        <v>1</v>
      </c>
      <c r="H20" s="13"/>
      <c r="I20" s="13"/>
      <c r="J20" s="13">
        <v>1</v>
      </c>
      <c r="K20" s="13"/>
      <c r="L20" s="56">
        <v>1</v>
      </c>
      <c r="M20" s="56"/>
      <c r="N20" s="56"/>
      <c r="O20" s="56">
        <v>1</v>
      </c>
      <c r="P20" s="56"/>
      <c r="Q20" s="56"/>
      <c r="R20" s="56"/>
      <c r="S20" s="56">
        <v>1</v>
      </c>
      <c r="T20" s="56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>
        <v>1</v>
      </c>
      <c r="AH20" s="16"/>
      <c r="AI20" s="16"/>
      <c r="AJ20" s="16">
        <v>1</v>
      </c>
      <c r="AK20" s="16"/>
      <c r="AL20" s="16"/>
      <c r="AM20" s="16">
        <v>1</v>
      </c>
      <c r="AN20" s="16"/>
      <c r="AO20" s="16"/>
      <c r="AP20" s="16">
        <v>1</v>
      </c>
      <c r="AQ20" s="16"/>
      <c r="AR20" s="16"/>
      <c r="AS20" s="16">
        <v>1</v>
      </c>
      <c r="AT20" s="16"/>
      <c r="AU20" s="16"/>
    </row>
    <row r="21" spans="1:47" ht="15.75" x14ac:dyDescent="0.25">
      <c r="A21" s="3">
        <v>13</v>
      </c>
      <c r="B21" s="53" t="s">
        <v>645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57">
        <v>1</v>
      </c>
      <c r="M21" s="57"/>
      <c r="N21" s="57"/>
      <c r="O21" s="57">
        <v>1</v>
      </c>
      <c r="P21" s="57"/>
      <c r="Q21" s="57"/>
      <c r="R21" s="57">
        <v>1</v>
      </c>
      <c r="S21" s="57"/>
      <c r="T21" s="57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</row>
    <row r="22" spans="1:47" ht="15.75" x14ac:dyDescent="0.25">
      <c r="A22" s="3">
        <v>14</v>
      </c>
      <c r="B22" s="53" t="s">
        <v>646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57"/>
      <c r="M22" s="57">
        <v>1</v>
      </c>
      <c r="N22" s="57"/>
      <c r="O22" s="57">
        <v>1</v>
      </c>
      <c r="P22" s="57"/>
      <c r="Q22" s="57"/>
      <c r="R22" s="57">
        <v>1</v>
      </c>
      <c r="S22" s="57"/>
      <c r="T22" s="57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</row>
    <row r="23" spans="1:47" ht="15.75" x14ac:dyDescent="0.25">
      <c r="A23" s="3">
        <v>15</v>
      </c>
      <c r="B23" s="53" t="s">
        <v>647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57"/>
      <c r="M23" s="57"/>
      <c r="N23" s="57">
        <v>1</v>
      </c>
      <c r="O23" s="57"/>
      <c r="P23" s="57">
        <v>1</v>
      </c>
      <c r="Q23" s="57"/>
      <c r="R23" s="57"/>
      <c r="S23" s="57">
        <v>1</v>
      </c>
      <c r="T23" s="57"/>
      <c r="U23" s="4"/>
      <c r="V23" s="4">
        <v>1</v>
      </c>
      <c r="W23" s="4"/>
      <c r="X23" s="4"/>
      <c r="Y23" s="4">
        <v>1</v>
      </c>
      <c r="Z23" s="4"/>
      <c r="AA23" s="4"/>
      <c r="AB23" s="4"/>
      <c r="AC23" s="4">
        <v>1</v>
      </c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</row>
    <row r="24" spans="1:47" ht="15.75" x14ac:dyDescent="0.25">
      <c r="A24" s="3">
        <v>16</v>
      </c>
      <c r="B24" s="53" t="s">
        <v>648</v>
      </c>
      <c r="C24" s="4"/>
      <c r="D24" s="4"/>
      <c r="E24" s="4">
        <v>1</v>
      </c>
      <c r="F24" s="4"/>
      <c r="G24" s="4">
        <v>1</v>
      </c>
      <c r="H24" s="4"/>
      <c r="I24" s="4"/>
      <c r="J24" s="4">
        <v>1</v>
      </c>
      <c r="K24" s="4"/>
      <c r="L24" s="57"/>
      <c r="M24" s="57"/>
      <c r="N24" s="57">
        <v>1</v>
      </c>
      <c r="O24" s="57"/>
      <c r="P24" s="57">
        <v>1</v>
      </c>
      <c r="Q24" s="57"/>
      <c r="R24" s="57"/>
      <c r="S24" s="57">
        <v>1</v>
      </c>
      <c r="T24" s="57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</row>
    <row r="25" spans="1:47" ht="15.75" x14ac:dyDescent="0.25">
      <c r="A25" s="3">
        <v>17</v>
      </c>
      <c r="B25" s="53" t="s">
        <v>649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57">
        <v>1</v>
      </c>
      <c r="M25" s="57"/>
      <c r="N25" s="57"/>
      <c r="O25" s="57">
        <v>1</v>
      </c>
      <c r="P25" s="57"/>
      <c r="Q25" s="57"/>
      <c r="R25" s="57">
        <v>1</v>
      </c>
      <c r="S25" s="57"/>
      <c r="T25" s="57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</row>
    <row r="26" spans="1:47" ht="15.75" x14ac:dyDescent="0.25">
      <c r="A26" s="3">
        <v>18</v>
      </c>
      <c r="B26" s="53" t="s">
        <v>650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57">
        <v>1</v>
      </c>
      <c r="M26" s="57"/>
      <c r="N26" s="57"/>
      <c r="O26" s="57">
        <v>1</v>
      </c>
      <c r="P26" s="57"/>
      <c r="Q26" s="57"/>
      <c r="R26" s="57">
        <v>1</v>
      </c>
      <c r="S26" s="57"/>
      <c r="T26" s="57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</row>
    <row r="27" spans="1:47" ht="15.75" x14ac:dyDescent="0.25">
      <c r="A27" s="3">
        <v>19</v>
      </c>
      <c r="B27" s="53" t="s">
        <v>651</v>
      </c>
      <c r="C27" s="3"/>
      <c r="D27" s="3"/>
      <c r="E27" s="3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3"/>
      <c r="AB27" s="3"/>
      <c r="AC27" s="3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3"/>
      <c r="AQ27" s="3"/>
      <c r="AR27" s="3">
        <v>1</v>
      </c>
      <c r="AS27" s="4"/>
      <c r="AT27" s="4"/>
      <c r="AU27" s="4">
        <v>1</v>
      </c>
    </row>
    <row r="28" spans="1:47" ht="15.75" x14ac:dyDescent="0.25">
      <c r="A28" s="3">
        <v>20</v>
      </c>
      <c r="B28" s="53" t="s">
        <v>652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57">
        <v>1</v>
      </c>
      <c r="M28" s="57"/>
      <c r="N28" s="57"/>
      <c r="O28" s="57">
        <v>1</v>
      </c>
      <c r="P28" s="57"/>
      <c r="Q28" s="57"/>
      <c r="R28" s="57">
        <v>1</v>
      </c>
      <c r="S28" s="57"/>
      <c r="T28" s="57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</row>
    <row r="29" spans="1:47" ht="15.75" x14ac:dyDescent="0.25">
      <c r="A29" s="3">
        <v>21</v>
      </c>
      <c r="B29" s="53" t="s">
        <v>653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57"/>
      <c r="M29" s="57">
        <v>1</v>
      </c>
      <c r="N29" s="57"/>
      <c r="O29" s="57">
        <v>1</v>
      </c>
      <c r="P29" s="57"/>
      <c r="Q29" s="57"/>
      <c r="R29" s="57">
        <v>1</v>
      </c>
      <c r="S29" s="57"/>
      <c r="T29" s="57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</row>
    <row r="30" spans="1:47" ht="15.75" x14ac:dyDescent="0.25">
      <c r="A30" s="3">
        <v>22</v>
      </c>
      <c r="B30" s="54" t="s">
        <v>654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57">
        <v>1</v>
      </c>
      <c r="M30" s="57"/>
      <c r="N30" s="57"/>
      <c r="O30" s="57">
        <v>1</v>
      </c>
      <c r="P30" s="57"/>
      <c r="Q30" s="57"/>
      <c r="R30" s="57">
        <v>1</v>
      </c>
      <c r="S30" s="57"/>
      <c r="T30" s="57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</row>
    <row r="31" spans="1:47" ht="15.75" x14ac:dyDescent="0.25">
      <c r="A31" s="3">
        <v>23</v>
      </c>
      <c r="B31" s="53" t="s">
        <v>655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57">
        <v>1</v>
      </c>
      <c r="M31" s="57"/>
      <c r="N31" s="57"/>
      <c r="O31" s="57"/>
      <c r="P31" s="57">
        <v>1</v>
      </c>
      <c r="Q31" s="57"/>
      <c r="R31" s="57">
        <v>1</v>
      </c>
      <c r="S31" s="57"/>
      <c r="T31" s="57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</row>
    <row r="32" spans="1:47" ht="15.75" x14ac:dyDescent="0.25">
      <c r="A32" s="3">
        <v>24</v>
      </c>
      <c r="B32" s="53" t="s">
        <v>656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57"/>
      <c r="M32" s="57">
        <v>1</v>
      </c>
      <c r="N32" s="57"/>
      <c r="O32" s="57"/>
      <c r="P32" s="57">
        <v>1</v>
      </c>
      <c r="Q32" s="57"/>
      <c r="R32" s="57"/>
      <c r="S32" s="57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57"/>
      <c r="AD32" s="57"/>
      <c r="AE32" s="57">
        <v>1</v>
      </c>
      <c r="AF32" s="57"/>
      <c r="AG32" s="57"/>
      <c r="AH32" s="57">
        <v>1</v>
      </c>
      <c r="AI32" s="57"/>
      <c r="AJ32" s="57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</row>
    <row r="33" spans="1:47" ht="15.75" x14ac:dyDescent="0.25">
      <c r="A33" s="3">
        <v>25</v>
      </c>
      <c r="B33" s="53" t="s">
        <v>657</v>
      </c>
      <c r="C33" s="3"/>
      <c r="D33" s="3"/>
      <c r="E33" s="3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3"/>
      <c r="AB33" s="3"/>
      <c r="AC33" s="3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3"/>
      <c r="AQ33" s="3"/>
      <c r="AR33" s="3">
        <v>1</v>
      </c>
      <c r="AS33" s="4"/>
      <c r="AT33" s="4"/>
      <c r="AU33" s="4">
        <v>1</v>
      </c>
    </row>
    <row r="34" spans="1:47" x14ac:dyDescent="0.25">
      <c r="A34" s="104" t="s">
        <v>91</v>
      </c>
      <c r="B34" s="105"/>
      <c r="C34" s="3">
        <f>C9+C10+C11+C12+C13+C14+C15+C16+C17+C18+C19+C20+C21+C22+C23+C24+C25+C26+C27+C28+C29+C30+C31+C32+C33</f>
        <v>15</v>
      </c>
      <c r="D34" s="3">
        <f t="shared" ref="D34:AU34" si="0">D9+D10+D11+D12+D13+D14+D15+D16+D17+D18+D19+D20+D21+D22+D23+D24+D25+D26+D27+D28+D29+D30+D31+D32+D33</f>
        <v>5</v>
      </c>
      <c r="E34" s="3">
        <f t="shared" si="0"/>
        <v>5</v>
      </c>
      <c r="F34" s="3">
        <f t="shared" si="0"/>
        <v>13</v>
      </c>
      <c r="G34" s="3">
        <f t="shared" si="0"/>
        <v>9</v>
      </c>
      <c r="H34" s="3">
        <f t="shared" si="0"/>
        <v>3</v>
      </c>
      <c r="I34" s="3">
        <f t="shared" si="0"/>
        <v>12</v>
      </c>
      <c r="J34" s="3">
        <f>J9+J10+J11+J12+J13+J14+J15+J16+J17+J18+J19+J20+J21+J22+J23+J24+J25+J26+J27+J28+J29+J30+J31+J32+J33</f>
        <v>10</v>
      </c>
      <c r="K34" s="3">
        <f t="shared" si="0"/>
        <v>3</v>
      </c>
      <c r="L34" s="3">
        <f t="shared" si="0"/>
        <v>14</v>
      </c>
      <c r="M34" s="3">
        <f t="shared" si="0"/>
        <v>6</v>
      </c>
      <c r="N34" s="3">
        <f t="shared" si="0"/>
        <v>5</v>
      </c>
      <c r="O34" s="3">
        <f t="shared" si="0"/>
        <v>14</v>
      </c>
      <c r="P34" s="3">
        <f t="shared" si="0"/>
        <v>8</v>
      </c>
      <c r="Q34" s="3">
        <f t="shared" si="0"/>
        <v>3</v>
      </c>
      <c r="R34" s="3">
        <f t="shared" si="0"/>
        <v>12</v>
      </c>
      <c r="S34" s="3">
        <f t="shared" si="0"/>
        <v>10</v>
      </c>
      <c r="T34" s="3">
        <f t="shared" si="0"/>
        <v>3</v>
      </c>
      <c r="U34" s="3">
        <f t="shared" si="0"/>
        <v>13</v>
      </c>
      <c r="V34" s="3">
        <f t="shared" si="0"/>
        <v>9</v>
      </c>
      <c r="W34" s="3">
        <f t="shared" si="0"/>
        <v>3</v>
      </c>
      <c r="X34" s="3">
        <f t="shared" si="0"/>
        <v>14</v>
      </c>
      <c r="Y34" s="3">
        <f t="shared" si="0"/>
        <v>8</v>
      </c>
      <c r="Z34" s="3">
        <f t="shared" si="0"/>
        <v>3</v>
      </c>
      <c r="AA34" s="3">
        <f t="shared" si="0"/>
        <v>15</v>
      </c>
      <c r="AB34" s="3">
        <f t="shared" si="0"/>
        <v>5</v>
      </c>
      <c r="AC34" s="3">
        <f t="shared" si="0"/>
        <v>5</v>
      </c>
      <c r="AD34" s="3">
        <f t="shared" si="0"/>
        <v>14</v>
      </c>
      <c r="AE34" s="3">
        <f t="shared" si="0"/>
        <v>6</v>
      </c>
      <c r="AF34" s="3">
        <f t="shared" si="0"/>
        <v>5</v>
      </c>
      <c r="AG34" s="3">
        <f t="shared" si="0"/>
        <v>15</v>
      </c>
      <c r="AH34" s="3">
        <f t="shared" si="0"/>
        <v>7</v>
      </c>
      <c r="AI34" s="3">
        <f t="shared" si="0"/>
        <v>3</v>
      </c>
      <c r="AJ34" s="3">
        <f t="shared" si="0"/>
        <v>15</v>
      </c>
      <c r="AK34" s="3">
        <f t="shared" si="0"/>
        <v>7</v>
      </c>
      <c r="AL34" s="3">
        <f t="shared" si="0"/>
        <v>3</v>
      </c>
      <c r="AM34" s="3">
        <f t="shared" si="0"/>
        <v>14</v>
      </c>
      <c r="AN34" s="3">
        <f t="shared" si="0"/>
        <v>6</v>
      </c>
      <c r="AO34" s="3">
        <f t="shared" si="0"/>
        <v>5</v>
      </c>
      <c r="AP34" s="3">
        <f t="shared" si="0"/>
        <v>15</v>
      </c>
      <c r="AQ34" s="3">
        <f t="shared" si="0"/>
        <v>7</v>
      </c>
      <c r="AR34" s="3">
        <f t="shared" si="0"/>
        <v>3</v>
      </c>
      <c r="AS34" s="3">
        <f t="shared" si="0"/>
        <v>15</v>
      </c>
      <c r="AT34" s="3">
        <f t="shared" si="0"/>
        <v>7</v>
      </c>
      <c r="AU34" s="3">
        <f t="shared" si="0"/>
        <v>3</v>
      </c>
    </row>
    <row r="35" spans="1:47" x14ac:dyDescent="0.25">
      <c r="A35" s="106" t="s">
        <v>375</v>
      </c>
      <c r="B35" s="107"/>
      <c r="C35" s="25">
        <f>C34*100/25</f>
        <v>60</v>
      </c>
      <c r="D35" s="10">
        <f t="shared" ref="D35:AU35" si="1">D34*100/25</f>
        <v>20</v>
      </c>
      <c r="E35" s="10">
        <f t="shared" si="1"/>
        <v>20</v>
      </c>
      <c r="F35" s="25">
        <f t="shared" si="1"/>
        <v>52</v>
      </c>
      <c r="G35" s="10">
        <f t="shared" si="1"/>
        <v>36</v>
      </c>
      <c r="H35" s="10">
        <f t="shared" si="1"/>
        <v>12</v>
      </c>
      <c r="I35" s="25">
        <f t="shared" si="1"/>
        <v>48</v>
      </c>
      <c r="J35" s="10">
        <f>J34*100/25</f>
        <v>40</v>
      </c>
      <c r="K35" s="10">
        <f t="shared" si="1"/>
        <v>12</v>
      </c>
      <c r="L35" s="25">
        <f t="shared" si="1"/>
        <v>56</v>
      </c>
      <c r="M35" s="10">
        <f t="shared" si="1"/>
        <v>24</v>
      </c>
      <c r="N35" s="10">
        <f t="shared" si="1"/>
        <v>20</v>
      </c>
      <c r="O35" s="25">
        <f t="shared" si="1"/>
        <v>56</v>
      </c>
      <c r="P35" s="10">
        <f t="shared" si="1"/>
        <v>32</v>
      </c>
      <c r="Q35" s="10">
        <f t="shared" si="1"/>
        <v>12</v>
      </c>
      <c r="R35" s="25">
        <f t="shared" si="1"/>
        <v>48</v>
      </c>
      <c r="S35" s="10">
        <f t="shared" si="1"/>
        <v>40</v>
      </c>
      <c r="T35" s="10">
        <f t="shared" si="1"/>
        <v>12</v>
      </c>
      <c r="U35" s="25">
        <f t="shared" si="1"/>
        <v>52</v>
      </c>
      <c r="V35" s="10">
        <f t="shared" si="1"/>
        <v>36</v>
      </c>
      <c r="W35" s="10">
        <f t="shared" si="1"/>
        <v>12</v>
      </c>
      <c r="X35" s="25">
        <f t="shared" si="1"/>
        <v>56</v>
      </c>
      <c r="Y35" s="10">
        <f t="shared" si="1"/>
        <v>32</v>
      </c>
      <c r="Z35" s="10">
        <f t="shared" si="1"/>
        <v>12</v>
      </c>
      <c r="AA35" s="25">
        <f t="shared" si="1"/>
        <v>60</v>
      </c>
      <c r="AB35" s="10">
        <f t="shared" si="1"/>
        <v>20</v>
      </c>
      <c r="AC35" s="10">
        <f t="shared" si="1"/>
        <v>20</v>
      </c>
      <c r="AD35" s="25">
        <f t="shared" si="1"/>
        <v>56</v>
      </c>
      <c r="AE35" s="10">
        <f t="shared" si="1"/>
        <v>24</v>
      </c>
      <c r="AF35" s="10">
        <f t="shared" si="1"/>
        <v>20</v>
      </c>
      <c r="AG35" s="25">
        <f t="shared" si="1"/>
        <v>60</v>
      </c>
      <c r="AH35" s="10">
        <f t="shared" si="1"/>
        <v>28</v>
      </c>
      <c r="AI35" s="10">
        <f t="shared" si="1"/>
        <v>12</v>
      </c>
      <c r="AJ35" s="25">
        <f t="shared" si="1"/>
        <v>60</v>
      </c>
      <c r="AK35" s="10">
        <f t="shared" si="1"/>
        <v>28</v>
      </c>
      <c r="AL35" s="10">
        <f t="shared" si="1"/>
        <v>12</v>
      </c>
      <c r="AM35" s="25">
        <f t="shared" si="1"/>
        <v>56</v>
      </c>
      <c r="AN35" s="10">
        <f t="shared" si="1"/>
        <v>24</v>
      </c>
      <c r="AO35" s="10">
        <f t="shared" si="1"/>
        <v>20</v>
      </c>
      <c r="AP35" s="25">
        <f t="shared" si="1"/>
        <v>60</v>
      </c>
      <c r="AQ35" s="10">
        <f t="shared" si="1"/>
        <v>28</v>
      </c>
      <c r="AR35" s="10">
        <f t="shared" si="1"/>
        <v>12</v>
      </c>
      <c r="AS35" s="25">
        <f t="shared" si="1"/>
        <v>60</v>
      </c>
      <c r="AT35" s="10">
        <f t="shared" si="1"/>
        <v>28</v>
      </c>
      <c r="AU35" s="10">
        <f t="shared" si="1"/>
        <v>12</v>
      </c>
    </row>
    <row r="37" spans="1:47" x14ac:dyDescent="0.25">
      <c r="B37" s="134" t="s">
        <v>620</v>
      </c>
      <c r="C37" s="134"/>
      <c r="D37" s="134"/>
      <c r="E37" s="134"/>
      <c r="F37" s="35"/>
      <c r="G37" s="35"/>
      <c r="H37" s="35"/>
      <c r="I37" s="35"/>
      <c r="J37" s="35"/>
      <c r="K37" s="35"/>
    </row>
    <row r="38" spans="1:47" x14ac:dyDescent="0.25">
      <c r="B38" s="36" t="s">
        <v>362</v>
      </c>
      <c r="C38" s="33" t="s">
        <v>363</v>
      </c>
      <c r="D38" s="41">
        <f>(C34+F34+I34)/3</f>
        <v>13.333333333333334</v>
      </c>
      <c r="E38" s="41">
        <f>(C35+F35+I35)/3</f>
        <v>53.333333333333336</v>
      </c>
      <c r="F38" s="35"/>
      <c r="G38" s="35"/>
      <c r="H38" s="35"/>
      <c r="I38" s="35"/>
      <c r="J38" s="35"/>
      <c r="K38" s="35"/>
    </row>
    <row r="39" spans="1:47" x14ac:dyDescent="0.25">
      <c r="B39" s="36" t="s">
        <v>364</v>
      </c>
      <c r="C39" s="33" t="s">
        <v>363</v>
      </c>
      <c r="D39" s="41">
        <f>(D34+G34+J34)/3</f>
        <v>8</v>
      </c>
      <c r="E39" s="41">
        <f>(D35+G35+J35)/3</f>
        <v>32</v>
      </c>
      <c r="F39" s="35"/>
      <c r="G39" s="35"/>
      <c r="H39" s="35"/>
      <c r="I39" s="35"/>
      <c r="J39" s="35"/>
      <c r="K39" s="35"/>
    </row>
    <row r="40" spans="1:47" x14ac:dyDescent="0.25">
      <c r="B40" s="36" t="s">
        <v>365</v>
      </c>
      <c r="C40" s="33" t="s">
        <v>363</v>
      </c>
      <c r="D40" s="41">
        <f>(E34+H34+K34)/3</f>
        <v>3.6666666666666665</v>
      </c>
      <c r="E40" s="41">
        <f>(E35+H35+K35)/3</f>
        <v>14.666666666666666</v>
      </c>
      <c r="F40" s="35"/>
      <c r="G40" s="35"/>
      <c r="H40" s="35"/>
      <c r="I40" s="35"/>
      <c r="J40" s="35"/>
      <c r="K40" s="35"/>
    </row>
    <row r="41" spans="1:47" x14ac:dyDescent="0.25">
      <c r="B41" s="37"/>
      <c r="C41" s="52"/>
      <c r="D41" s="42">
        <f>D38+D39+D40</f>
        <v>25.000000000000004</v>
      </c>
      <c r="E41" s="42">
        <f>E38+E39+E40</f>
        <v>100.00000000000001</v>
      </c>
      <c r="F41" s="35"/>
      <c r="G41" s="35"/>
      <c r="H41" s="35"/>
      <c r="I41" s="35"/>
      <c r="J41" s="35"/>
      <c r="K41" s="35"/>
    </row>
    <row r="42" spans="1:47" x14ac:dyDescent="0.25">
      <c r="B42" s="36"/>
      <c r="C42" s="33"/>
      <c r="D42" s="130" t="s">
        <v>631</v>
      </c>
      <c r="E42" s="130"/>
    </row>
    <row r="43" spans="1:47" x14ac:dyDescent="0.25">
      <c r="B43" s="36" t="s">
        <v>362</v>
      </c>
      <c r="C43" s="33" t="s">
        <v>366</v>
      </c>
      <c r="D43" s="41">
        <f>(L34+O34+R34)/3</f>
        <v>13.333333333333334</v>
      </c>
      <c r="E43" s="41">
        <f>(L35+O35+R35)/3</f>
        <v>53.333333333333336</v>
      </c>
    </row>
    <row r="44" spans="1:47" x14ac:dyDescent="0.25">
      <c r="B44" s="36" t="s">
        <v>364</v>
      </c>
      <c r="C44" s="33" t="s">
        <v>366</v>
      </c>
      <c r="D44" s="41">
        <f>(M34+P34+S34)/3</f>
        <v>8</v>
      </c>
      <c r="E44" s="41">
        <f>(M35+P35+S35)/3</f>
        <v>32</v>
      </c>
    </row>
    <row r="45" spans="1:47" x14ac:dyDescent="0.25">
      <c r="B45" s="36" t="s">
        <v>365</v>
      </c>
      <c r="C45" s="33" t="s">
        <v>366</v>
      </c>
      <c r="D45" s="41">
        <f>(N34+Q34+T34)/3</f>
        <v>3.6666666666666665</v>
      </c>
      <c r="E45" s="41">
        <f>(N35+Q35+T35)/3</f>
        <v>14.666666666666666</v>
      </c>
    </row>
    <row r="46" spans="1:47" x14ac:dyDescent="0.25">
      <c r="B46" s="36"/>
      <c r="C46" s="33"/>
      <c r="D46" s="40">
        <f>D43+D44+D45</f>
        <v>25.000000000000004</v>
      </c>
      <c r="E46" s="40">
        <f>E43+E44+E45</f>
        <v>100.00000000000001</v>
      </c>
    </row>
    <row r="47" spans="1:47" x14ac:dyDescent="0.25">
      <c r="B47" s="36" t="s">
        <v>362</v>
      </c>
      <c r="C47" s="33" t="s">
        <v>368</v>
      </c>
      <c r="D47" s="41">
        <f>(U34+X34+AA34)/3</f>
        <v>14</v>
      </c>
      <c r="E47" s="41">
        <f>(U35+X35+AA35)/3</f>
        <v>56</v>
      </c>
      <c r="F47" s="35"/>
      <c r="G47" s="35"/>
      <c r="H47" s="35"/>
      <c r="I47" s="35"/>
      <c r="J47" s="35"/>
      <c r="K47" s="35"/>
    </row>
    <row r="48" spans="1:47" x14ac:dyDescent="0.25">
      <c r="B48" s="36" t="s">
        <v>364</v>
      </c>
      <c r="C48" s="33" t="s">
        <v>368</v>
      </c>
      <c r="D48" s="41">
        <f>(V34+Y34+AB34)/3</f>
        <v>7.333333333333333</v>
      </c>
      <c r="E48" s="41">
        <f>(V35+Y35+AB35)/3</f>
        <v>29.333333333333332</v>
      </c>
      <c r="F48" s="35"/>
      <c r="G48" s="35"/>
      <c r="H48" s="35"/>
      <c r="I48" s="35"/>
      <c r="J48" s="35"/>
      <c r="K48" s="35"/>
    </row>
    <row r="49" spans="2:11" x14ac:dyDescent="0.25">
      <c r="B49" s="36" t="s">
        <v>365</v>
      </c>
      <c r="C49" s="33" t="s">
        <v>368</v>
      </c>
      <c r="D49" s="41">
        <f>(W34+Z34+AC34)/3</f>
        <v>3.6666666666666665</v>
      </c>
      <c r="E49" s="41">
        <f>(W35+Z35+AC35)/3</f>
        <v>14.666666666666666</v>
      </c>
      <c r="F49" s="35"/>
      <c r="G49" s="35"/>
      <c r="H49" s="35"/>
      <c r="I49" s="35"/>
      <c r="J49" s="35"/>
      <c r="K49" s="35"/>
    </row>
    <row r="50" spans="2:11" x14ac:dyDescent="0.25">
      <c r="B50" s="37"/>
      <c r="C50" s="52"/>
      <c r="D50" s="42">
        <f>D47+D48+D49</f>
        <v>25</v>
      </c>
      <c r="E50" s="42">
        <f>E47+E48+E49</f>
        <v>100</v>
      </c>
      <c r="F50" s="35"/>
      <c r="G50" s="35"/>
      <c r="H50" s="35"/>
      <c r="I50" s="35"/>
      <c r="J50" s="35"/>
      <c r="K50" s="35"/>
    </row>
    <row r="51" spans="2:11" x14ac:dyDescent="0.25">
      <c r="B51" s="36"/>
      <c r="C51" s="33"/>
      <c r="D51" s="130" t="s">
        <v>631</v>
      </c>
      <c r="E51" s="130"/>
    </row>
    <row r="52" spans="2:11" x14ac:dyDescent="0.25">
      <c r="B52" s="36" t="s">
        <v>362</v>
      </c>
      <c r="C52" s="33" t="s">
        <v>367</v>
      </c>
      <c r="D52" s="41">
        <f>(AD34+AG34+AJ34)/3</f>
        <v>14.666666666666666</v>
      </c>
      <c r="E52" s="41">
        <f>(AD35+AG35+AJ35)/3</f>
        <v>58.666666666666664</v>
      </c>
    </row>
    <row r="53" spans="2:11" x14ac:dyDescent="0.25">
      <c r="B53" s="36" t="s">
        <v>364</v>
      </c>
      <c r="C53" s="33" t="s">
        <v>367</v>
      </c>
      <c r="D53" s="41">
        <f>(AE34+AH34+AK34)/3</f>
        <v>6.666666666666667</v>
      </c>
      <c r="E53" s="41">
        <f>(AE35+AH35+AK35)/3</f>
        <v>26.666666666666668</v>
      </c>
    </row>
    <row r="54" spans="2:11" x14ac:dyDescent="0.25">
      <c r="B54" s="36" t="s">
        <v>365</v>
      </c>
      <c r="C54" s="33" t="s">
        <v>367</v>
      </c>
      <c r="D54" s="41">
        <f>(AF34+AI34+AL34)/3</f>
        <v>3.6666666666666665</v>
      </c>
      <c r="E54" s="41">
        <f>(AF35+AI35+AL35)/3</f>
        <v>14.666666666666666</v>
      </c>
    </row>
    <row r="55" spans="2:11" x14ac:dyDescent="0.25">
      <c r="B55" s="36"/>
      <c r="C55" s="33"/>
      <c r="D55" s="40">
        <f>D52+D53+D54</f>
        <v>25</v>
      </c>
      <c r="E55" s="40">
        <f>E52+E53+E54</f>
        <v>100</v>
      </c>
    </row>
    <row r="56" spans="2:11" x14ac:dyDescent="0.25">
      <c r="B56" s="36" t="s">
        <v>362</v>
      </c>
      <c r="C56" s="33" t="s">
        <v>369</v>
      </c>
      <c r="D56" s="41">
        <f>(AM34+AP34+AS34)/3</f>
        <v>14.666666666666666</v>
      </c>
      <c r="E56" s="41">
        <f>(AM35+AP35+AS35)/3</f>
        <v>58.666666666666664</v>
      </c>
      <c r="F56" s="35"/>
      <c r="G56" s="35"/>
      <c r="H56" s="35"/>
      <c r="I56" s="35"/>
      <c r="J56" s="35"/>
      <c r="K56" s="35"/>
    </row>
    <row r="57" spans="2:11" x14ac:dyDescent="0.25">
      <c r="B57" s="36" t="s">
        <v>364</v>
      </c>
      <c r="C57" s="33" t="s">
        <v>369</v>
      </c>
      <c r="D57" s="41">
        <f>(AN34+AQ34+AT34)/3</f>
        <v>6.666666666666667</v>
      </c>
      <c r="E57" s="41">
        <f>(AN35+AQ35+AT35)/3</f>
        <v>26.666666666666668</v>
      </c>
      <c r="F57" s="35"/>
      <c r="G57" s="35"/>
      <c r="H57" s="35"/>
      <c r="I57" s="35"/>
      <c r="J57" s="35"/>
      <c r="K57" s="35"/>
    </row>
    <row r="58" spans="2:11" x14ac:dyDescent="0.25">
      <c r="B58" s="36" t="s">
        <v>365</v>
      </c>
      <c r="C58" s="33" t="s">
        <v>369</v>
      </c>
      <c r="D58" s="41">
        <f>(AO34+AR34+AU34)/3</f>
        <v>3.6666666666666665</v>
      </c>
      <c r="E58" s="41">
        <f>(AO35+AR35+AU35)/3</f>
        <v>14.666666666666666</v>
      </c>
      <c r="F58" s="35"/>
      <c r="G58" s="35"/>
      <c r="H58" s="35"/>
      <c r="I58" s="35"/>
      <c r="J58" s="35"/>
      <c r="K58" s="35"/>
    </row>
    <row r="59" spans="2:11" x14ac:dyDescent="0.25">
      <c r="B59" s="36"/>
      <c r="C59" s="36"/>
      <c r="D59" s="40">
        <f>D56+D57+D58</f>
        <v>25</v>
      </c>
      <c r="E59" s="40">
        <f>E56+E57+E58</f>
        <v>100</v>
      </c>
      <c r="F59" s="35"/>
      <c r="G59" s="35"/>
      <c r="H59" s="35"/>
      <c r="I59" s="35"/>
      <c r="J59" s="35"/>
      <c r="K59" s="35"/>
    </row>
    <row r="61" spans="2:11" x14ac:dyDescent="0.25">
      <c r="B61" s="58" t="s">
        <v>723</v>
      </c>
    </row>
    <row r="62" spans="2:11" x14ac:dyDescent="0.25">
      <c r="B62" t="s">
        <v>362</v>
      </c>
      <c r="C62" s="59">
        <f>(C34+F34+I34+L34+O34+R34+U34+X34+AA34+AD34+AG34+AJ34+AM34+AP34+AS34)/15</f>
        <v>14</v>
      </c>
      <c r="D62">
        <f>(C35+F35+I35+L35+O35+R35+U35+X35+AA35+AD35+AG35+AJ35+AM35+AP35+AS35)/15</f>
        <v>56</v>
      </c>
    </row>
    <row r="63" spans="2:11" x14ac:dyDescent="0.25">
      <c r="B63" t="s">
        <v>364</v>
      </c>
      <c r="C63" s="59">
        <f>(D34+G34+J34+M34+P34+S34+V34+Y34+AB34+AE34+AH34+AK34+AN34+AQ34+AT34)/15</f>
        <v>7.333333333333333</v>
      </c>
      <c r="D63" s="59">
        <f>(D35+G35+J35+M35+P35+S35+V35+Y35+AB35+AE35+AH35+AK35+AN35+AQ35+AT35)/15</f>
        <v>29.333333333333332</v>
      </c>
    </row>
    <row r="64" spans="2:11" x14ac:dyDescent="0.25">
      <c r="B64" t="s">
        <v>365</v>
      </c>
      <c r="C64" s="59">
        <f>(E34+H34+K34+N34+Q34+T34+W34+Z34+AC34+AF34+AI34+AL34+AO34+AR34+AU34)/15</f>
        <v>3.6666666666666665</v>
      </c>
      <c r="D64" s="59">
        <f>(E35+H35+K35+N35+Q35+T35+W35+Z35+AC35+AF35+AI35+AL35+AO35+AR35+AU35)/15</f>
        <v>14.666666666666666</v>
      </c>
    </row>
  </sheetData>
  <mergeCells count="43">
    <mergeCell ref="AP6:AR6"/>
    <mergeCell ref="I6:K6"/>
    <mergeCell ref="L6:N6"/>
    <mergeCell ref="O6:Q6"/>
    <mergeCell ref="R6:T6"/>
    <mergeCell ref="U6:W6"/>
    <mergeCell ref="X6:Z6"/>
    <mergeCell ref="AS7:AU7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A6:AC6"/>
    <mergeCell ref="AD6:AF6"/>
    <mergeCell ref="AG6:AI6"/>
    <mergeCell ref="AJ6:AL6"/>
    <mergeCell ref="AM6:AO6"/>
    <mergeCell ref="AD7:AF7"/>
    <mergeCell ref="AG7:AI7"/>
    <mergeCell ref="AJ7:AL7"/>
    <mergeCell ref="AM7:AO7"/>
    <mergeCell ref="D51:E51"/>
    <mergeCell ref="AP7:AR7"/>
    <mergeCell ref="A34:B34"/>
    <mergeCell ref="A35:B35"/>
    <mergeCell ref="B37:E37"/>
    <mergeCell ref="D42:E42"/>
    <mergeCell ref="A4:A8"/>
    <mergeCell ref="B4:B8"/>
    <mergeCell ref="C4:AU4"/>
    <mergeCell ref="C5:K5"/>
    <mergeCell ref="L5:T5"/>
    <mergeCell ref="U5:AC5"/>
    <mergeCell ref="AD5:AL5"/>
    <mergeCell ref="AM5:AU5"/>
    <mergeCell ref="C6:E6"/>
    <mergeCell ref="F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Предшкольная группа</vt:lpstr>
      <vt:lpstr>Тілге бойлау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2026-09-22T07:31:38Z</dcterms:modified>
</cp:coreProperties>
</file>